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drawings/drawing2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comments1.xml" ContentType="application/vnd.openxmlformats-officedocument.spreadsheetml.comment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drive.merck.com/personal/reillsea_merck_com/Documents/Desktop/Projects/Denmark Collaboration/"/>
    </mc:Choice>
  </mc:AlternateContent>
  <xr:revisionPtr revIDLastSave="193" documentId="8_{9209865D-DC28-4B07-B0B6-4918B11E3E09}" xr6:coauthVersionLast="47" xr6:coauthVersionMax="47" xr10:uidLastSave="{D57CB14F-E095-4557-805A-BCC697D7D75F}"/>
  <bookViews>
    <workbookView xWindow="29070" yWindow="780" windowWidth="28530" windowHeight="15420" xr2:uid="{956EFCA4-0AD3-4161-9CA2-6F5FB06875C2}"/>
  </bookViews>
  <sheets>
    <sheet name="Sheet1" sheetId="1" r:id="rId1"/>
    <sheet name="Sheet 2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46" i="1" l="1"/>
  <c r="D47" i="1"/>
  <c r="D48" i="1"/>
  <c r="D49" i="1"/>
  <c r="D50" i="1"/>
  <c r="D51" i="1"/>
  <c r="D52" i="1"/>
  <c r="D53" i="1"/>
  <c r="D54" i="1"/>
  <c r="F46" i="1"/>
  <c r="F47" i="1"/>
  <c r="F48" i="1"/>
  <c r="F49" i="1"/>
  <c r="F50" i="1"/>
  <c r="F51" i="1"/>
  <c r="F52" i="1"/>
  <c r="F53" i="1"/>
  <c r="F54" i="1"/>
  <c r="G46" i="1"/>
  <c r="G47" i="1"/>
  <c r="G48" i="1"/>
  <c r="G49" i="1"/>
  <c r="G50" i="1"/>
  <c r="G51" i="1"/>
  <c r="G52" i="1"/>
  <c r="G53" i="1"/>
  <c r="G54" i="1"/>
  <c r="H46" i="1"/>
  <c r="H47" i="1"/>
  <c r="H48" i="1"/>
  <c r="H49" i="1"/>
  <c r="H50" i="1"/>
  <c r="H51" i="1"/>
  <c r="H52" i="1"/>
  <c r="H53" i="1"/>
  <c r="H54" i="1"/>
  <c r="D82" i="1"/>
  <c r="D83" i="1"/>
  <c r="D84" i="1"/>
  <c r="D85" i="1"/>
  <c r="D86" i="1"/>
  <c r="D87" i="1"/>
  <c r="D88" i="1"/>
  <c r="D89" i="1"/>
  <c r="D90" i="1"/>
  <c r="F82" i="1"/>
  <c r="F83" i="1"/>
  <c r="F84" i="1"/>
  <c r="F85" i="1"/>
  <c r="F86" i="1"/>
  <c r="F87" i="1"/>
  <c r="F88" i="1"/>
  <c r="F89" i="1"/>
  <c r="F90" i="1"/>
  <c r="G82" i="1"/>
  <c r="G83" i="1"/>
  <c r="G84" i="1"/>
  <c r="G85" i="1"/>
  <c r="G86" i="1"/>
  <c r="G87" i="1"/>
  <c r="G88" i="1"/>
  <c r="G89" i="1"/>
  <c r="G90" i="1"/>
  <c r="H82" i="1"/>
  <c r="H83" i="1"/>
  <c r="H84" i="1"/>
  <c r="H85" i="1"/>
  <c r="H86" i="1"/>
  <c r="H87" i="1"/>
  <c r="H88" i="1"/>
  <c r="H89" i="1"/>
  <c r="H90" i="1"/>
  <c r="D101" i="1"/>
  <c r="D102" i="1"/>
  <c r="D103" i="1"/>
  <c r="D104" i="1"/>
  <c r="D105" i="1"/>
  <c r="D106" i="1"/>
  <c r="D107" i="1"/>
  <c r="D108" i="1"/>
  <c r="F101" i="1"/>
  <c r="F102" i="1"/>
  <c r="F103" i="1"/>
  <c r="F104" i="1"/>
  <c r="F105" i="1"/>
  <c r="F106" i="1"/>
  <c r="F107" i="1"/>
  <c r="F108" i="1"/>
  <c r="G101" i="1"/>
  <c r="G102" i="1"/>
  <c r="G103" i="1"/>
  <c r="G104" i="1"/>
  <c r="G105" i="1"/>
  <c r="G106" i="1"/>
  <c r="G107" i="1"/>
  <c r="G108" i="1"/>
  <c r="H101" i="1"/>
  <c r="H102" i="1"/>
  <c r="H103" i="1"/>
  <c r="H104" i="1"/>
  <c r="H105" i="1"/>
  <c r="H106" i="1"/>
  <c r="H107" i="1"/>
  <c r="H108" i="1"/>
  <c r="D64" i="1"/>
  <c r="D65" i="1"/>
  <c r="D66" i="1"/>
  <c r="D67" i="1"/>
  <c r="D68" i="1"/>
  <c r="D69" i="1"/>
  <c r="D70" i="1"/>
  <c r="D71" i="1"/>
  <c r="D72" i="1"/>
  <c r="F64" i="1"/>
  <c r="F65" i="1"/>
  <c r="F66" i="1"/>
  <c r="F67" i="1"/>
  <c r="F68" i="1"/>
  <c r="F69" i="1"/>
  <c r="F70" i="1"/>
  <c r="F71" i="1"/>
  <c r="F72" i="1"/>
  <c r="G64" i="1"/>
  <c r="G65" i="1"/>
  <c r="G66" i="1"/>
  <c r="G67" i="1"/>
  <c r="G68" i="1"/>
  <c r="G69" i="1"/>
  <c r="G70" i="1"/>
  <c r="G71" i="1"/>
  <c r="G72" i="1"/>
  <c r="H64" i="1"/>
  <c r="H65" i="1"/>
  <c r="H66" i="1"/>
  <c r="H67" i="1"/>
  <c r="H68" i="1"/>
  <c r="H69" i="1"/>
  <c r="H70" i="1"/>
  <c r="H71" i="1"/>
  <c r="H72" i="1"/>
  <c r="D27" i="1"/>
  <c r="D28" i="1"/>
  <c r="D29" i="1"/>
  <c r="D30" i="1"/>
  <c r="D31" i="1"/>
  <c r="D32" i="1"/>
  <c r="D33" i="1"/>
  <c r="D34" i="1"/>
  <c r="D35" i="1"/>
  <c r="D36" i="1"/>
  <c r="F27" i="1"/>
  <c r="F28" i="1"/>
  <c r="F29" i="1"/>
  <c r="F30" i="1"/>
  <c r="F31" i="1"/>
  <c r="F32" i="1"/>
  <c r="F33" i="1"/>
  <c r="F34" i="1"/>
  <c r="F35" i="1"/>
  <c r="F36" i="1"/>
  <c r="G27" i="1"/>
  <c r="G28" i="1"/>
  <c r="G29" i="1"/>
  <c r="G30" i="1"/>
  <c r="G31" i="1"/>
  <c r="G32" i="1"/>
  <c r="G33" i="1"/>
  <c r="G34" i="1"/>
  <c r="G35" i="1"/>
  <c r="G36" i="1"/>
  <c r="H27" i="1"/>
  <c r="H28" i="1"/>
  <c r="H29" i="1"/>
  <c r="H30" i="1"/>
  <c r="H31" i="1"/>
  <c r="H32" i="1"/>
  <c r="H33" i="1"/>
  <c r="H34" i="1"/>
  <c r="H35" i="1"/>
  <c r="H36" i="1"/>
  <c r="F10" i="1"/>
  <c r="F11" i="1"/>
  <c r="F12" i="1"/>
  <c r="F13" i="1"/>
  <c r="F14" i="1"/>
  <c r="F15" i="1"/>
  <c r="F16" i="1"/>
  <c r="F17" i="1"/>
  <c r="D10" i="1"/>
  <c r="D11" i="1"/>
  <c r="D12" i="1"/>
  <c r="D13" i="1"/>
  <c r="D14" i="1"/>
  <c r="D15" i="1"/>
  <c r="D16" i="1"/>
  <c r="D17" i="1"/>
  <c r="D18" i="1"/>
  <c r="G10" i="1"/>
  <c r="G11" i="1"/>
  <c r="G12" i="1"/>
  <c r="G13" i="1"/>
  <c r="G14" i="1"/>
  <c r="G15" i="1"/>
  <c r="G16" i="1"/>
  <c r="G17" i="1"/>
  <c r="G18" i="1"/>
  <c r="H10" i="1"/>
  <c r="H11" i="1"/>
  <c r="H12" i="1"/>
  <c r="H13" i="1"/>
  <c r="H14" i="1"/>
  <c r="H15" i="1"/>
  <c r="H16" i="1"/>
  <c r="H17" i="1"/>
  <c r="H18" i="1"/>
  <c r="F3" i="1"/>
  <c r="F4" i="1"/>
  <c r="F5" i="1"/>
  <c r="F6" i="1"/>
  <c r="F7" i="1"/>
  <c r="F8" i="1"/>
  <c r="F9" i="1"/>
  <c r="F18" i="1"/>
  <c r="D3" i="1"/>
  <c r="G3" i="1"/>
  <c r="H3" i="1"/>
  <c r="D4" i="1"/>
  <c r="G4" i="1"/>
  <c r="H4" i="1"/>
  <c r="D5" i="1"/>
  <c r="G5" i="1"/>
  <c r="H5" i="1"/>
  <c r="D6" i="1"/>
  <c r="G6" i="1"/>
  <c r="H6" i="1"/>
  <c r="D7" i="1"/>
  <c r="G7" i="1"/>
  <c r="H7" i="1"/>
  <c r="D8" i="1"/>
  <c r="G8" i="1"/>
  <c r="H8" i="1"/>
  <c r="D9" i="1"/>
  <c r="G9" i="1"/>
  <c r="H9" i="1"/>
  <c r="H21" i="1" l="1"/>
  <c r="H22" i="1"/>
  <c r="H23" i="1"/>
  <c r="H24" i="1"/>
  <c r="H25" i="1"/>
  <c r="H26" i="1"/>
  <c r="H39" i="1"/>
  <c r="H40" i="1"/>
  <c r="H41" i="1"/>
  <c r="H42" i="1"/>
  <c r="H43" i="1"/>
  <c r="H44" i="1"/>
  <c r="H45" i="1"/>
  <c r="H57" i="1"/>
  <c r="H58" i="1"/>
  <c r="H59" i="1"/>
  <c r="H60" i="1"/>
  <c r="H61" i="1"/>
  <c r="H62" i="1"/>
  <c r="H63" i="1"/>
  <c r="H75" i="1"/>
  <c r="H76" i="1"/>
  <c r="H77" i="1"/>
  <c r="H78" i="1"/>
  <c r="H79" i="1"/>
  <c r="H80" i="1"/>
  <c r="H81" i="1"/>
  <c r="H93" i="1"/>
  <c r="H94" i="1"/>
  <c r="H95" i="1"/>
  <c r="H96" i="1"/>
  <c r="H97" i="1"/>
  <c r="H98" i="1"/>
  <c r="H99" i="1"/>
  <c r="H100" i="1"/>
  <c r="G21" i="1"/>
  <c r="G22" i="1"/>
  <c r="G23" i="1"/>
  <c r="G24" i="1"/>
  <c r="G25" i="1"/>
  <c r="G26" i="1"/>
  <c r="G39" i="1"/>
  <c r="G40" i="1"/>
  <c r="G41" i="1"/>
  <c r="G42" i="1"/>
  <c r="G43" i="1"/>
  <c r="G44" i="1"/>
  <c r="G45" i="1"/>
  <c r="G57" i="1"/>
  <c r="G58" i="1"/>
  <c r="G59" i="1"/>
  <c r="G60" i="1"/>
  <c r="G61" i="1"/>
  <c r="G62" i="1"/>
  <c r="G63" i="1"/>
  <c r="G75" i="1"/>
  <c r="G76" i="1"/>
  <c r="G77" i="1"/>
  <c r="G78" i="1"/>
  <c r="G79" i="1"/>
  <c r="G80" i="1"/>
  <c r="G81" i="1"/>
  <c r="G93" i="1"/>
  <c r="G94" i="1"/>
  <c r="G95" i="1"/>
  <c r="G96" i="1"/>
  <c r="G97" i="1"/>
  <c r="G98" i="1"/>
  <c r="G99" i="1"/>
  <c r="G100" i="1"/>
  <c r="F21" i="1"/>
  <c r="F22" i="1"/>
  <c r="F23" i="1"/>
  <c r="F24" i="1"/>
  <c r="F25" i="1"/>
  <c r="F26" i="1"/>
  <c r="F39" i="1"/>
  <c r="F40" i="1"/>
  <c r="F41" i="1"/>
  <c r="F42" i="1"/>
  <c r="F43" i="1"/>
  <c r="F44" i="1"/>
  <c r="F45" i="1"/>
  <c r="F57" i="1"/>
  <c r="F58" i="1"/>
  <c r="F59" i="1"/>
  <c r="F60" i="1"/>
  <c r="F61" i="1"/>
  <c r="F62" i="1"/>
  <c r="F63" i="1"/>
  <c r="F75" i="1"/>
  <c r="F76" i="1"/>
  <c r="F77" i="1"/>
  <c r="F78" i="1"/>
  <c r="F79" i="1"/>
  <c r="F80" i="1"/>
  <c r="F81" i="1"/>
  <c r="F93" i="1"/>
  <c r="F94" i="1"/>
  <c r="F95" i="1"/>
  <c r="F96" i="1"/>
  <c r="F97" i="1"/>
  <c r="F98" i="1"/>
  <c r="F99" i="1"/>
  <c r="F100" i="1"/>
  <c r="D21" i="1"/>
  <c r="D22" i="1"/>
  <c r="D23" i="1"/>
  <c r="D24" i="1"/>
  <c r="D25" i="1"/>
  <c r="D26" i="1"/>
  <c r="D39" i="1"/>
  <c r="D40" i="1"/>
  <c r="D41" i="1"/>
  <c r="D42" i="1"/>
  <c r="D43" i="1"/>
  <c r="D44" i="1"/>
  <c r="D45" i="1"/>
  <c r="D57" i="1"/>
  <c r="D58" i="1"/>
  <c r="D59" i="1"/>
  <c r="D60" i="1"/>
  <c r="D61" i="1"/>
  <c r="D62" i="1"/>
  <c r="D63" i="1"/>
  <c r="D75" i="1"/>
  <c r="D76" i="1"/>
  <c r="D77" i="1"/>
  <c r="D78" i="1"/>
  <c r="D79" i="1"/>
  <c r="D80" i="1"/>
  <c r="D81" i="1"/>
  <c r="D93" i="1"/>
  <c r="D94" i="1"/>
  <c r="D95" i="1"/>
  <c r="D96" i="1"/>
  <c r="D97" i="1"/>
  <c r="D98" i="1"/>
  <c r="D99" i="1"/>
  <c r="D100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reillsea</author>
  </authors>
  <commentList>
    <comment ref="B2" authorId="0" shapeId="0" xr:uid="{67056934-D457-4B9D-8041-E5D108ECDC34}">
      <text>
        <r>
          <rPr>
            <sz val="10"/>
            <color theme="1"/>
            <rFont val="Arial"/>
            <family val="2"/>
          </rPr>
          <t>anti-2,3.427,
syn-2,3.099,
syn-1,2.954,
anti-1,2.840,
biphenyl,1.174,</t>
        </r>
      </text>
    </comment>
    <comment ref="C2" authorId="0" shapeId="0" xr:uid="{3008B40C-278C-4717-B247-EDE7FF3A3A15}">
      <text>
        <r>
          <rPr>
            <sz val="10"/>
            <color theme="1"/>
            <rFont val="Arial"/>
            <family val="2"/>
          </rPr>
          <t>anti-2,3.429,
syn-2,3.100,
syn-1,2.955,
anti-1,2.842,
biphenyl,1.175,</t>
        </r>
      </text>
    </comment>
    <comment ref="B3" authorId="0" shapeId="0" xr:uid="{90D69B1D-4DDE-413E-B391-A23D5B4F983D}">
      <text>
        <r>
          <rPr>
            <sz val="10"/>
            <color theme="1"/>
            <rFont val="Arial"/>
            <family val="2"/>
          </rPr>
          <t>anti-2,3.427,
syn-2,3.099,
syn-1,2.954,
anti-1,2.842,
biphenyl,1.175,</t>
        </r>
      </text>
    </comment>
    <comment ref="C3" authorId="0" shapeId="0" xr:uid="{7E51FEA3-72C0-40F5-AEF2-BDBFCDF55C68}">
      <text>
        <r>
          <rPr>
            <sz val="10"/>
            <color theme="1"/>
            <rFont val="Arial"/>
            <family val="2"/>
          </rPr>
          <t>anti-2,3.425,
syn-2,3.099,
syn-1,2.954,
anti-1,2.840,
biphenyl,1.174,</t>
        </r>
      </text>
    </comment>
    <comment ref="B4" authorId="0" shapeId="0" xr:uid="{39A6422C-A70D-4F0C-BCC2-570216703F23}">
      <text>
        <r>
          <rPr>
            <sz val="10"/>
            <color theme="1"/>
            <rFont val="Arial"/>
            <family val="2"/>
          </rPr>
          <t>anti-2,3.427,
syn-2,3.099,
syn-1,2.954,
anti-1,2.840,
biphenyl,1.172,</t>
        </r>
      </text>
    </comment>
    <comment ref="C4" authorId="0" shapeId="0" xr:uid="{FC740D47-3A5B-4DE1-BABD-06F33CD42389}">
      <text>
        <r>
          <rPr>
            <sz val="10"/>
            <color theme="1"/>
            <rFont val="Arial"/>
            <family val="2"/>
          </rPr>
          <t>anti-2,3.427,
syn-2,3.099,
syn-1,2.955,
anti-1,2.842,
biphenyl,1.174,</t>
        </r>
      </text>
    </comment>
    <comment ref="B5" authorId="0" shapeId="0" xr:uid="{5F513EA8-10FC-4C0C-9F79-8D796B4FD996}">
      <text>
        <r>
          <rPr>
            <sz val="10"/>
            <color theme="1"/>
            <rFont val="Arial"/>
            <family val="2"/>
          </rPr>
          <t>anti-2,3.427,
syn-2,3.099,
syn-1,2.954,
anti-1,2.840,
biphenyl,1.174,</t>
        </r>
      </text>
    </comment>
    <comment ref="C5" authorId="0" shapeId="0" xr:uid="{973DB907-4C8A-4D84-B6F8-14C9FFF43CF8}">
      <text>
        <r>
          <rPr>
            <sz val="10"/>
            <color theme="1"/>
            <rFont val="Arial"/>
            <family val="2"/>
          </rPr>
          <t>anti-2,3.425,
syn-2,3.099,
syn-1,2.954,
anti-1,2.840,
biphenyl,1.175,</t>
        </r>
      </text>
    </comment>
    <comment ref="B6" authorId="0" shapeId="0" xr:uid="{E4CF0DF4-B718-4CA6-94D2-20801FC2058A}">
      <text>
        <r>
          <rPr>
            <sz val="10"/>
            <color theme="1"/>
            <rFont val="Arial"/>
            <family val="2"/>
          </rPr>
          <t>anti-2,3.425,
syn-2,3.099,
syn-1,2.954,
anti-1,2.840,
biphenyl,1.172,</t>
        </r>
      </text>
    </comment>
    <comment ref="C6" authorId="0" shapeId="0" xr:uid="{A02328E6-EA04-46E1-A467-0A2834A4BE77}">
      <text>
        <r>
          <rPr>
            <sz val="10"/>
            <color theme="1"/>
            <rFont val="Arial"/>
            <family val="2"/>
          </rPr>
          <t>anti-2,3.425,
syn-2,3.099,
syn-1,2.954,
anti-1,2.840,
biphenyl,1.174,</t>
        </r>
      </text>
    </comment>
    <comment ref="B7" authorId="0" shapeId="0" xr:uid="{CFBF3022-C6BD-4E48-8F2B-9644B00FA3DC}">
      <text>
        <r>
          <rPr>
            <sz val="10"/>
            <color theme="1"/>
            <rFont val="Arial"/>
            <family val="2"/>
          </rPr>
          <t>anti-2,3.427,
syn-2,3.099,
syn-1,2.954,
anti-1,2.842,
biphenyl,1.174,</t>
        </r>
      </text>
    </comment>
    <comment ref="C7" authorId="0" shapeId="0" xr:uid="{27369F3A-778D-478D-AA16-1C3437BA323B}">
      <text>
        <r>
          <rPr>
            <sz val="10"/>
            <color theme="1"/>
            <rFont val="Arial"/>
            <family val="2"/>
          </rPr>
          <t>anti-2,3.427,
syn-2,3.099,
syn-1,2.955,
anti-1,2.842,
biphenyl,1.174,</t>
        </r>
      </text>
    </comment>
    <comment ref="B8" authorId="0" shapeId="0" xr:uid="{506A4CFD-21CC-4483-B49F-43923EFDE865}">
      <text>
        <r>
          <rPr>
            <sz val="10"/>
            <color theme="1"/>
            <rFont val="Arial"/>
            <family val="2"/>
          </rPr>
          <t>anti-2,3.427,
syn-2,3.099,
syn-1,2.954,
anti-1,2.842,
biphenyl,1.175,</t>
        </r>
      </text>
    </comment>
    <comment ref="C8" authorId="0" shapeId="0" xr:uid="{BEC77891-4D1C-4D3F-B8CF-C37E210F86D1}">
      <text>
        <r>
          <rPr>
            <sz val="10"/>
            <color theme="1"/>
            <rFont val="Arial"/>
            <family val="2"/>
          </rPr>
          <t>anti-2,3.425,
syn-2,3.099,
syn-1,2.954,
anti-1,2.840,
biphenyl,1.174,</t>
        </r>
      </text>
    </comment>
    <comment ref="B9" authorId="0" shapeId="0" xr:uid="{AC5DBC8B-32C6-4DDC-B37E-AE5958A8DA6C}">
      <text>
        <r>
          <rPr>
            <sz val="10"/>
            <color theme="1"/>
            <rFont val="Arial"/>
            <family val="2"/>
          </rPr>
          <t>anti-2,3.425,
syn-2,3.099,
syn-1,2.954,
anti-1,2.842,
biphenyl,1.175,</t>
        </r>
      </text>
    </comment>
    <comment ref="C9" authorId="0" shapeId="0" xr:uid="{175075AF-4AD2-4674-B445-6AF52FBD7171}">
      <text>
        <r>
          <rPr>
            <sz val="10"/>
            <color theme="1"/>
            <rFont val="Arial"/>
            <family val="2"/>
          </rPr>
          <t>anti-2,3.425,
syn-2,3.099,
syn-1,2.954,
anti-1,2.842,
biphenyl,1.174,</t>
        </r>
      </text>
    </comment>
  </commentList>
</comments>
</file>

<file path=xl/sharedStrings.xml><?xml version="1.0" encoding="utf-8"?>
<sst xmlns="http://schemas.openxmlformats.org/spreadsheetml/2006/main" count="512" uniqueCount="334">
  <si>
    <t>Sample Name</t>
  </si>
  <si>
    <t>Data File</t>
  </si>
  <si>
    <t>Location</t>
  </si>
  <si>
    <t>TWC_anti-1 AreaAbs</t>
  </si>
  <si>
    <t>TWC_anti-2 AreaAbs</t>
  </si>
  <si>
    <t>TWC_biphenyl AreaAbs</t>
  </si>
  <si>
    <t>TWC_syn-1 AreaAbs</t>
  </si>
  <si>
    <t>TWC_syn-2 AreaAbs</t>
  </si>
  <si>
    <t>TWC_anti-1 Area%</t>
  </si>
  <si>
    <t>TWC_anti-2 Area%</t>
  </si>
  <si>
    <t>TWC_biphenyl Area%</t>
  </si>
  <si>
    <t>TWC_syn-1 Area%</t>
  </si>
  <si>
    <t>TWC_syn-2 Area%</t>
  </si>
  <si>
    <t>A:1</t>
  </si>
  <si>
    <t>A:2</t>
  </si>
  <si>
    <t>B:1</t>
  </si>
  <si>
    <t>B:2</t>
  </si>
  <si>
    <t>C:1</t>
  </si>
  <si>
    <t>C:2</t>
  </si>
  <si>
    <t>D:1</t>
  </si>
  <si>
    <t>D:2</t>
  </si>
  <si>
    <t>A:3</t>
  </si>
  <si>
    <t>A:4</t>
  </si>
  <si>
    <t>B:3</t>
  </si>
  <si>
    <t>B:4</t>
  </si>
  <si>
    <t>C:3</t>
  </si>
  <si>
    <t>C:4</t>
  </si>
  <si>
    <t>D:3</t>
  </si>
  <si>
    <t>D:4</t>
  </si>
  <si>
    <t>A:5</t>
  </si>
  <si>
    <t>A:6</t>
  </si>
  <si>
    <t>B:5</t>
  </si>
  <si>
    <t>B:6</t>
  </si>
  <si>
    <t>C:5</t>
  </si>
  <si>
    <t>C:6</t>
  </si>
  <si>
    <t>D:5</t>
  </si>
  <si>
    <t>D:6</t>
  </si>
  <si>
    <t>1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</si>
  <si>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</si>
  <si>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</si>
  <si>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</si>
  <si>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</si>
  <si>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</si>
  <si>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</si>
  <si>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</si>
  <si>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</si>
  <si>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</si>
  <si>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11</t>
  </si>
  <si>
    <t>12</t>
  </si>
  <si>
    <t>A</t>
  </si>
  <si>
    <t>B</t>
  </si>
  <si>
    <t>C</t>
  </si>
  <si>
    <t>D</t>
  </si>
  <si>
    <t>A:7</t>
  </si>
  <si>
    <t>A:8</t>
  </si>
  <si>
    <t>B:7</t>
  </si>
  <si>
    <t>B:8</t>
  </si>
  <si>
    <t>C:7</t>
  </si>
  <si>
    <t>C:8</t>
  </si>
  <si>
    <t>D:7</t>
  </si>
  <si>
    <t>D:8</t>
  </si>
  <si>
    <t>A:9</t>
  </si>
  <si>
    <t>A:10</t>
  </si>
  <si>
    <t>B:9</t>
  </si>
  <si>
    <t>B:10</t>
  </si>
  <si>
    <t>C:9</t>
  </si>
  <si>
    <t>C:10</t>
  </si>
  <si>
    <t>D:9</t>
  </si>
  <si>
    <t>D:10</t>
  </si>
  <si>
    <t>A:11</t>
  </si>
  <si>
    <t>A:12</t>
  </si>
  <si>
    <t>B:11</t>
  </si>
  <si>
    <t>B:12</t>
  </si>
  <si>
    <t>C:11</t>
  </si>
  <si>
    <t>C:12</t>
  </si>
  <si>
    <t>D:11</t>
  </si>
  <si>
    <t>D:12</t>
  </si>
  <si>
    <t>Pdt/IS (TWC)</t>
  </si>
  <si>
    <t>Ligand</t>
  </si>
  <si>
    <t>%ee syn (TWC)</t>
  </si>
  <si>
    <t>%ee anti (TWC)</t>
  </si>
  <si>
    <t>dr (syn/anti)</t>
  </si>
  <si>
    <t>5016324-0125_OZ3_MeOH_A1.Raw</t>
  </si>
  <si>
    <t>5016324-0125_OZ3_MeOH_A2.Raw</t>
  </si>
  <si>
    <t>5016324-0125_OZ3_MeOH_B1.Raw</t>
  </si>
  <si>
    <t>5016324-0125_OZ3_MeOH_B2.Raw</t>
  </si>
  <si>
    <t>5016324-0125_OZ3_MeOH_C1.Raw</t>
  </si>
  <si>
    <t>5016324-0125_OZ3_MeOH_C2.Raw</t>
  </si>
  <si>
    <t>5016324-0125_OZ3_MeOH_D1.Raw</t>
  </si>
  <si>
    <t>5016324-0125_OZ3_MeOH_D2.Raw</t>
  </si>
  <si>
    <t>5016324-0125_OZ3_MeOH_E1.Raw</t>
  </si>
  <si>
    <t>5016324-0125_OZ3_MeOH_E2.Raw</t>
  </si>
  <si>
    <t>5016324-0125_OZ3_MeOH_F1.Raw</t>
  </si>
  <si>
    <t>5016324-0125_OZ3_MeOH_F2.Raw</t>
  </si>
  <si>
    <t>5016324-0125_OZ3_MeOH_G1.Raw</t>
  </si>
  <si>
    <t>5016324-0125_OZ3_MeOH_G2.Raw</t>
  </si>
  <si>
    <t>5016324-0125_OZ3_MeOH_H1.Raw</t>
  </si>
  <si>
    <t>5016324-0125_OZ3_MeOH_H2.Raw</t>
  </si>
  <si>
    <t>5016324-0125_oz3_meoh_a1.raw</t>
  </si>
  <si>
    <t>5016324-0125_oz3_meoh_a2.raw</t>
  </si>
  <si>
    <t>5016324-0125_oz3_meoh_b1.raw</t>
  </si>
  <si>
    <t>5016324-0125_oz3_meoh_b2.raw</t>
  </si>
  <si>
    <t>5016324-0125_oz3_meoh_c1.raw</t>
  </si>
  <si>
    <t>5016324-0125_oz3_meoh_c2.raw</t>
  </si>
  <si>
    <t>5016324-0125_oz3_meoh_d1.raw</t>
  </si>
  <si>
    <t>5016324-0125_oz3_meoh_d2.raw</t>
  </si>
  <si>
    <t>5016324-0125_oz3_meoh_e1.raw</t>
  </si>
  <si>
    <t>E:1</t>
  </si>
  <si>
    <t>5016324-0125_oz3_meoh_e2.raw</t>
  </si>
  <si>
    <t>E:2</t>
  </si>
  <si>
    <t>5016324-0125_oz3_meoh_f1.raw</t>
  </si>
  <si>
    <t>F:1</t>
  </si>
  <si>
    <t>5016324-0125_oz3_meoh_f2.raw</t>
  </si>
  <si>
    <t>F:2</t>
  </si>
  <si>
    <t>5016324-0125_oz3_meoh_g1.raw</t>
  </si>
  <si>
    <t>G:1</t>
  </si>
  <si>
    <t>5016324-0125_oz3_meoh_g2.raw</t>
  </si>
  <si>
    <t>G:2</t>
  </si>
  <si>
    <t>5016324-0125_oz3_meoh_h1.raw</t>
  </si>
  <si>
    <t>H:1</t>
  </si>
  <si>
    <t>5016324-0125_oz3_meoh_h2.raw</t>
  </si>
  <si>
    <t>H:2</t>
  </si>
  <si>
    <t>CO-2022-071</t>
  </si>
  <si>
    <t>CO-2022-074</t>
  </si>
  <si>
    <t>CO-2022-077</t>
  </si>
  <si>
    <t>CO-2022-096</t>
  </si>
  <si>
    <t>CO-2022-104</t>
  </si>
  <si>
    <t>CO-2022-105</t>
  </si>
  <si>
    <t>CO-2022-070</t>
  </si>
  <si>
    <t>CO-2022-062</t>
  </si>
  <si>
    <t>E</t>
  </si>
  <si>
    <t>F</t>
  </si>
  <si>
    <t>G</t>
  </si>
  <si>
    <t>H</t>
  </si>
  <si>
    <t>5016324-0125_IA3_IPA_A3.Raw</t>
  </si>
  <si>
    <t>5016324-0125_ia3_ipa_a3.raw</t>
  </si>
  <si>
    <t>5016324-0125_IA3_IPA_A4.Raw</t>
  </si>
  <si>
    <t>5016324-0125_ia3_ipa_a4.raw</t>
  </si>
  <si>
    <t>5016324-0125_IA3_IPA_B3.Raw</t>
  </si>
  <si>
    <t>5016324-0125_ia3_ipa_b3.raw</t>
  </si>
  <si>
    <t>5016324-0125_IA3_IPA_B4.Raw</t>
  </si>
  <si>
    <t>5016324-0125_ia3_ipa_b4.raw</t>
  </si>
  <si>
    <t>5016324-0125_IA3_IPA_C3.Raw</t>
  </si>
  <si>
    <t>5016324-0125_ia3_ipa_c3.raw</t>
  </si>
  <si>
    <t>5016324-0125_IA3_IPA_C4.Raw</t>
  </si>
  <si>
    <t>5016324-0125_ia3_ipa_c4.raw</t>
  </si>
  <si>
    <t>5016324-0125_IA3_IPA_D3.Raw</t>
  </si>
  <si>
    <t>5016324-0125_ia3_ipa_d3.raw</t>
  </si>
  <si>
    <t>5016324-0125_IA3_IPA_D4.Raw</t>
  </si>
  <si>
    <t>5016324-0125_ia3_ipa_d4.raw</t>
  </si>
  <si>
    <t>5016324-0125_IA3_IPA_E3.Raw</t>
  </si>
  <si>
    <t>5016324-0125_ia3_ipa_e3.raw</t>
  </si>
  <si>
    <t>E:3</t>
  </si>
  <si>
    <t>5016324-0125_IA3_IPA_E4.Raw</t>
  </si>
  <si>
    <t>5016324-0125_ia3_ipa_e4.raw</t>
  </si>
  <si>
    <t>E:4</t>
  </si>
  <si>
    <t>5016324-0125_IA3_IPA_F3.Raw</t>
  </si>
  <si>
    <t>5016324-0125_ia3_ipa_f3.raw</t>
  </si>
  <si>
    <t>F:3</t>
  </si>
  <si>
    <t>5016324-0125_IA3_IPA_F4.Raw</t>
  </si>
  <si>
    <t>5016324-0125_ia3_ipa_f4.raw</t>
  </si>
  <si>
    <t>F:4</t>
  </si>
  <si>
    <t>5016324-0125_IA3_IPA_G3.Raw</t>
  </si>
  <si>
    <t>5016324-0125_ia3_ipa_g3.raw</t>
  </si>
  <si>
    <t>G:3</t>
  </si>
  <si>
    <t>5016324-0125_IA3_IPA_G4.Raw</t>
  </si>
  <si>
    <t>5016324-0125_ia3_ipa_g4.raw</t>
  </si>
  <si>
    <t>G:4</t>
  </si>
  <si>
    <t>5016324-0125_IA3_IPA_H3.Raw</t>
  </si>
  <si>
    <t>5016324-0125_ia3_ipa_h3.raw</t>
  </si>
  <si>
    <t>H:3</t>
  </si>
  <si>
    <t>5016324-0125_IA3_IPA_H4.Raw</t>
  </si>
  <si>
    <t>5016324-0125_ia3_ipa_h4.raw</t>
  </si>
  <si>
    <t>H:4</t>
  </si>
  <si>
    <t>5016324-00125_AD3_MeOH_A7.Raw</t>
  </si>
  <si>
    <t>5016324-00125_ad3_meoh_a7.raw</t>
  </si>
  <si>
    <t>5016324-00125_AD3_MeOH_A8.Raw</t>
  </si>
  <si>
    <t>5016324-00125_ad3_meoh_a8.raw</t>
  </si>
  <si>
    <t>5016324-00125_AD3_MeOH_B7.Raw</t>
  </si>
  <si>
    <t>5016324-00125_ad3_meoh_b7.raw</t>
  </si>
  <si>
    <t>5016324-00125_AD3_MeOH_B8.Raw</t>
  </si>
  <si>
    <t>5016324-00125_ad3_meoh_b8.raw</t>
  </si>
  <si>
    <t>5016324-00125_AD3_MeOH_C7.Raw</t>
  </si>
  <si>
    <t>5016324-00125_ad3_meoh_c7.raw</t>
  </si>
  <si>
    <t>5016324-00125_AD3_MeOH_C8.Raw</t>
  </si>
  <si>
    <t>5016324-00125_ad3_meoh_c8.raw</t>
  </si>
  <si>
    <t>5016324-00125_AD3_MeOH_D7.Raw</t>
  </si>
  <si>
    <t>5016324-00125_ad3_meoh_d7.raw</t>
  </si>
  <si>
    <t>5016324-00125_AD3_MeOH_D8.Raw</t>
  </si>
  <si>
    <t>5016324-00125_ad3_meoh_d8.raw</t>
  </si>
  <si>
    <t>5016324-00125_AD3_MeOH_E7.Raw</t>
  </si>
  <si>
    <t>5016324-00125_ad3_meoh_e7.raw</t>
  </si>
  <si>
    <t>E:7</t>
  </si>
  <si>
    <t>5016324-00125_AD3_MeOH_E8.Raw</t>
  </si>
  <si>
    <t>5016324-00125_ad3_meoh_e8.raw</t>
  </si>
  <si>
    <t>E:8</t>
  </si>
  <si>
    <t>5016324-00125_AD3_MeOH_F7.Raw</t>
  </si>
  <si>
    <t>5016324-00125_ad3_meoh_f7.raw</t>
  </si>
  <si>
    <t>F:7</t>
  </si>
  <si>
    <t>5016324-00125_AD3_MeOH_F8.Raw</t>
  </si>
  <si>
    <t>5016324-00125_ad3_meoh_f8.raw</t>
  </si>
  <si>
    <t>F:8</t>
  </si>
  <si>
    <t>5016324-00125_AD3_MeOH_G7.Raw</t>
  </si>
  <si>
    <t>5016324-00125_ad3_meoh_g7.raw</t>
  </si>
  <si>
    <t>G:7</t>
  </si>
  <si>
    <t>5016324-00125_AD3_MeOH_G8.Raw</t>
  </si>
  <si>
    <t>5016324-00125_ad3_meoh_g8.raw</t>
  </si>
  <si>
    <t>G:8</t>
  </si>
  <si>
    <t>5016324-00125_AD3_MeOH_H7.Raw</t>
  </si>
  <si>
    <t>5016324-00125_ad3_meoh_h7.raw</t>
  </si>
  <si>
    <t>H:7</t>
  </si>
  <si>
    <t>5016324-00125_AD3_MeOH_H8.Raw</t>
  </si>
  <si>
    <t>5016324-00125_ad3_meoh_h8.raw</t>
  </si>
  <si>
    <t>H:8</t>
  </si>
  <si>
    <t>5016324-0125_IG3_MeOH_A11.Raw</t>
  </si>
  <si>
    <t>5016324-0125_ig3_meoh_a11.raw</t>
  </si>
  <si>
    <t>5016324-0125_IG3_MeOH_A12.Raw</t>
  </si>
  <si>
    <t>5016324-0125_ig3_meoh_a12.raw</t>
  </si>
  <si>
    <t>5016324-0125_IG3_MeOH_B11.Raw</t>
  </si>
  <si>
    <t>5016324-0125_ig3_meoh_b11.raw</t>
  </si>
  <si>
    <t>5016324-0125_IG3_MeOH_B12.Raw</t>
  </si>
  <si>
    <t>5016324-0125_ig3_meoh_b12.raw</t>
  </si>
  <si>
    <t>5016324-0125_IG3_MeOH_C11.Raw</t>
  </si>
  <si>
    <t>5016324-0125_ig3_meoh_c11.raw</t>
  </si>
  <si>
    <t>5016324-0125_IG3_MeOH_C12.Raw</t>
  </si>
  <si>
    <t>5016324-0125_ig3_meoh_c12.raw</t>
  </si>
  <si>
    <t>5016324-0125_IG3_MeOH_D11.Raw</t>
  </si>
  <si>
    <t>5016324-0125_ig3_meoh_d11.raw</t>
  </si>
  <si>
    <t>5016324-0125_IG3_MeOH_D12.Raw</t>
  </si>
  <si>
    <t>5016324-0125_ig3_meoh_d12.raw</t>
  </si>
  <si>
    <t>5016324-0125_IG3_MeOH_E11.Raw</t>
  </si>
  <si>
    <t>5016324-0125_ig3_meoh_e11.raw</t>
  </si>
  <si>
    <t>E:11</t>
  </si>
  <si>
    <t>5016324-0125_IG3_MeOH_E12.Raw</t>
  </si>
  <si>
    <t>5016324-0125_ig3_meoh_e12.raw</t>
  </si>
  <si>
    <t>E:12</t>
  </si>
  <si>
    <t>5016324-0125_IG3_MeOH_F11.Raw</t>
  </si>
  <si>
    <t>5016324-0125_ig3_meoh_f11.raw</t>
  </si>
  <si>
    <t>F:11</t>
  </si>
  <si>
    <t>5016324-0125_IG3_MeOH_F12.Raw</t>
  </si>
  <si>
    <t>5016324-0125_ig3_meoh_f12.raw</t>
  </si>
  <si>
    <t>F:12</t>
  </si>
  <si>
    <t>5016324-0125_IG3_MeOH_G11.Raw</t>
  </si>
  <si>
    <t>5016324-0125_ig3_meoh_g11.raw</t>
  </si>
  <si>
    <t>G:11</t>
  </si>
  <si>
    <t>5016324-0125_IG3_MeOH_G12.Raw</t>
  </si>
  <si>
    <t>5016324-0125_ig3_meoh_g12.raw</t>
  </si>
  <si>
    <t>G:12</t>
  </si>
  <si>
    <t>5016324-0125_IG3_MeOH_H11.Raw</t>
  </si>
  <si>
    <t>5016324-0125_ig3_meoh_h11.raw</t>
  </si>
  <si>
    <t>H:11</t>
  </si>
  <si>
    <t>5016324-0125_IG3_MeOH_H12.Raw</t>
  </si>
  <si>
    <t>5016324-0125_ig3_meoh_h12.raw</t>
  </si>
  <si>
    <t>H:12</t>
  </si>
  <si>
    <t>5016324-0125_IA3_IPA_A9.Raw</t>
  </si>
  <si>
    <t>5016324-0125_ia3_ipa_a9.raw</t>
  </si>
  <si>
    <t>5016324-0125_IA3_IPA_A10.Raw</t>
  </si>
  <si>
    <t>5016324-0125_ia3_ipa_a10.raw</t>
  </si>
  <si>
    <t>5016324-0125_IA3_IPA_B9.Raw</t>
  </si>
  <si>
    <t>5016324-0125_ia3_ipa_b9.raw</t>
  </si>
  <si>
    <t>5016324-0125_IA3_IPA_B10.Raw</t>
  </si>
  <si>
    <t>5016324-0125_ia3_ipa_b10.raw</t>
  </si>
  <si>
    <t>5016324-0125_IA3_IPA_C9.Raw</t>
  </si>
  <si>
    <t>5016324-0125_ia3_ipa_c9.raw</t>
  </si>
  <si>
    <t>5016324-0125_IA3_IPA_C10.Raw</t>
  </si>
  <si>
    <t>5016324-0125_ia3_ipa_c10.raw</t>
  </si>
  <si>
    <t>5016324-0125_IA3_IPA_D9.Raw</t>
  </si>
  <si>
    <t>5016324-0125_ia3_ipa_d9.raw</t>
  </si>
  <si>
    <t>5016324-0125_IA3_IPA_D10.Raw</t>
  </si>
  <si>
    <t>5016324-0125_ia3_ipa_d10.raw</t>
  </si>
  <si>
    <t>5016324-0125_IA3_IPA_E9.Raw</t>
  </si>
  <si>
    <t>5016324-0125_ia3_ipa_e9.raw</t>
  </si>
  <si>
    <t>E:9</t>
  </si>
  <si>
    <t>5016324-0125_IA3_IPA_E10.Raw</t>
  </si>
  <si>
    <t>5016324-0125_ia3_ipa_e10.raw</t>
  </si>
  <si>
    <t>E:10</t>
  </si>
  <si>
    <t>5016324-0125_IA3_IPA_F9.Raw</t>
  </si>
  <si>
    <t>5016324-0125_ia3_ipa_f9.raw</t>
  </si>
  <si>
    <t>F:9</t>
  </si>
  <si>
    <t>5016324-0125_IA3_IPA_F10.Raw</t>
  </si>
  <si>
    <t>5016324-0125_ia3_ipa_f10.raw</t>
  </si>
  <si>
    <t>F:10</t>
  </si>
  <si>
    <t>5016324-0125_IA3_IPA_G9.Raw</t>
  </si>
  <si>
    <t>5016324-0125_ia3_ipa_g9.raw</t>
  </si>
  <si>
    <t>G:9</t>
  </si>
  <si>
    <t>5016324-0125_IA3_IPA_G10.Raw</t>
  </si>
  <si>
    <t>5016324-0125_ia3_ipa_g10.raw</t>
  </si>
  <si>
    <t>G:10</t>
  </si>
  <si>
    <t>5016324-0125_IA3_IPA_H9.Raw</t>
  </si>
  <si>
    <t>5016324-0125_ia3_ipa_h9.raw</t>
  </si>
  <si>
    <t>H:9</t>
  </si>
  <si>
    <t>5016324-0125_IA3_IPA_H10.Raw</t>
  </si>
  <si>
    <t>5016324-0125_ia3_ipa_h10.raw</t>
  </si>
  <si>
    <t>H:10</t>
  </si>
  <si>
    <t>5016324-00125_AD3_MeOH_A5.Raw</t>
  </si>
  <si>
    <t>5016324-00125_ad3_meoh_a5.raw</t>
  </si>
  <si>
    <t>5016324-00125_AD3_MeOH_A6.Raw</t>
  </si>
  <si>
    <t>5016324-00125_ad3_meoh_a6.raw</t>
  </si>
  <si>
    <t>5016324-00125_AD3_MeOH_B5.Raw</t>
  </si>
  <si>
    <t>5016324-00125_ad3_meoh_b5.raw</t>
  </si>
  <si>
    <t>5016324-00125_AD3_MeOH_B6.Raw</t>
  </si>
  <si>
    <t>5016324-00125_ad3_meoh_b6.raw</t>
  </si>
  <si>
    <t>5016324-00125_AD3_MeOH_C5.Raw</t>
  </si>
  <si>
    <t>5016324-00125_ad3_meoh_c5.raw</t>
  </si>
  <si>
    <t>5016324-00125_AD3_MeOH_C6.Raw</t>
  </si>
  <si>
    <t>5016324-00125_ad3_meoh_c6.raw</t>
  </si>
  <si>
    <t>5016324-00125_AD3_MeOH_D5.Raw</t>
  </si>
  <si>
    <t>5016324-00125_ad3_meoh_d5.raw</t>
  </si>
  <si>
    <t>5016324-00125_AD3_MeOH_D6.Raw</t>
  </si>
  <si>
    <t>5016324-00125_ad3_meoh_d6.raw</t>
  </si>
  <si>
    <t>5016324-00125_AD3_MeOH_E5.Raw</t>
  </si>
  <si>
    <t>5016324-00125_ad3_meoh_e5.raw</t>
  </si>
  <si>
    <t>E:5</t>
  </si>
  <si>
    <t>5016324-00125_AD3_MeOH_E6.Raw</t>
  </si>
  <si>
    <t>5016324-00125_ad3_meoh_e6.raw</t>
  </si>
  <si>
    <t>E:6</t>
  </si>
  <si>
    <t>5016324-00125_AD3_MeOH_F5.Raw</t>
  </si>
  <si>
    <t>5016324-00125_ad3_meoh_f5.raw</t>
  </si>
  <si>
    <t>F:5</t>
  </si>
  <si>
    <t>5016324-00125_AD3_MeOH_F6.Raw</t>
  </si>
  <si>
    <t>5016324-00125_ad3_meoh_f6.raw</t>
  </si>
  <si>
    <t>F:6</t>
  </si>
  <si>
    <t>5016324-00125_AD3_MeOH_G5.Raw</t>
  </si>
  <si>
    <t>5016324-00125_ad3_meoh_g5.raw</t>
  </si>
  <si>
    <t>G:5</t>
  </si>
  <si>
    <t>5016324-00125_AD3_MeOH_G6.Raw</t>
  </si>
  <si>
    <t>5016324-00125_ad3_meoh_g6.raw</t>
  </si>
  <si>
    <t>G:6</t>
  </si>
  <si>
    <t>5016324-00125_AD3_MeOH_H5.Raw</t>
  </si>
  <si>
    <t>5016324-00125_ad3_meoh_h5.raw</t>
  </si>
  <si>
    <t>H:5</t>
  </si>
  <si>
    <t>5016324-00125_AD3_MeOH_H6.Raw</t>
  </si>
  <si>
    <t>5016324-00125_ad3_meoh_h6.raw</t>
  </si>
  <si>
    <t>H:6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</si>
</sst>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"/>
    <numFmt numFmtId="165" formatCode="#.00"/>
    <numFmt numFmtId="166" formatCode="0.##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b/>
      <sz val="10"/>
      <name val="Arial"/>
      <family val="2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3" fillId="0" borderId="0"/>
  </cellStyleXfs>
  <cellXfs count="13">
    <xf numFmtId="0" fontId="0" fillId="0" borderId="0" xfId="0"/>
    <xf numFmtId="0" fontId="4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5" fillId="0" borderId="0" xfId="0" applyFont="1" applyAlignment="1">
      <alignment horizontal="center" vertical="center"/>
    </xf>
    <xf numFmtId="164" fontId="0" fillId="0" borderId="0" xfId="1" applyNumberFormat="1" applyFont="1" applyAlignment="1">
      <alignment horizontal="center" vertical="center"/>
    </xf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0" fontId="3" fillId="0" borderId="0" xfId="2"/>
    <xf numFmtId="0" fontId="3" fillId="0" borderId="0" xfId="2" applyAlignment="1">
      <alignment wrapText="1"/>
    </xf>
    <xf numFmtId="166" fontId="0" fillId="0" borderId="0" xfId="0" applyNumberFormat="1" applyAlignment="1">
      <alignment horizontal="center"/>
    </xf>
  </cellXfs>
  <cellStyles count="3">
    <cellStyle name="Normal" xfId="0" builtinId="0"/>
    <cellStyle name="Normal 2" xfId="2" xr:uid="{EE9E2C64-47DD-4747-9C27-E99C10511332}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2.emf"/><Relationship Id="rId21" Type="http://schemas.openxmlformats.org/officeDocument/2006/relationships/image" Target="../media/image27.emf"/><Relationship Id="rId42" Type="http://schemas.openxmlformats.org/officeDocument/2006/relationships/image" Target="../media/image48.emf"/><Relationship Id="rId47" Type="http://schemas.openxmlformats.org/officeDocument/2006/relationships/image" Target="../media/image53.emf"/><Relationship Id="rId63" Type="http://schemas.openxmlformats.org/officeDocument/2006/relationships/image" Target="../media/image69.emf"/><Relationship Id="rId68" Type="http://schemas.openxmlformats.org/officeDocument/2006/relationships/image" Target="../media/image74.emf"/><Relationship Id="rId84" Type="http://schemas.openxmlformats.org/officeDocument/2006/relationships/image" Target="../media/image90.emf"/><Relationship Id="rId89" Type="http://schemas.openxmlformats.org/officeDocument/2006/relationships/image" Target="../media/image95.emf"/><Relationship Id="rId16" Type="http://schemas.openxmlformats.org/officeDocument/2006/relationships/image" Target="../media/image22.emf"/><Relationship Id="rId11" Type="http://schemas.openxmlformats.org/officeDocument/2006/relationships/image" Target="../media/image17.emf"/><Relationship Id="rId32" Type="http://schemas.openxmlformats.org/officeDocument/2006/relationships/image" Target="../media/image38.emf"/><Relationship Id="rId37" Type="http://schemas.openxmlformats.org/officeDocument/2006/relationships/image" Target="../media/image43.emf"/><Relationship Id="rId53" Type="http://schemas.openxmlformats.org/officeDocument/2006/relationships/image" Target="../media/image59.emf"/><Relationship Id="rId58" Type="http://schemas.openxmlformats.org/officeDocument/2006/relationships/image" Target="../media/image64.emf"/><Relationship Id="rId74" Type="http://schemas.openxmlformats.org/officeDocument/2006/relationships/image" Target="../media/image80.emf"/><Relationship Id="rId79" Type="http://schemas.openxmlformats.org/officeDocument/2006/relationships/image" Target="../media/image85.emf"/><Relationship Id="rId5" Type="http://schemas.openxmlformats.org/officeDocument/2006/relationships/image" Target="../media/image11.emf"/><Relationship Id="rId90" Type="http://schemas.openxmlformats.org/officeDocument/2006/relationships/image" Target="../media/image96.emf"/><Relationship Id="rId95" Type="http://schemas.openxmlformats.org/officeDocument/2006/relationships/image" Target="../media/image101.emf"/><Relationship Id="rId22" Type="http://schemas.openxmlformats.org/officeDocument/2006/relationships/image" Target="../media/image28.emf"/><Relationship Id="rId27" Type="http://schemas.openxmlformats.org/officeDocument/2006/relationships/image" Target="../media/image33.emf"/><Relationship Id="rId43" Type="http://schemas.openxmlformats.org/officeDocument/2006/relationships/image" Target="../media/image49.emf"/><Relationship Id="rId48" Type="http://schemas.openxmlformats.org/officeDocument/2006/relationships/image" Target="../media/image54.emf"/><Relationship Id="rId64" Type="http://schemas.openxmlformats.org/officeDocument/2006/relationships/image" Target="../media/image70.emf"/><Relationship Id="rId69" Type="http://schemas.openxmlformats.org/officeDocument/2006/relationships/image" Target="../media/image75.emf"/><Relationship Id="rId8" Type="http://schemas.openxmlformats.org/officeDocument/2006/relationships/image" Target="../media/image14.emf"/><Relationship Id="rId51" Type="http://schemas.openxmlformats.org/officeDocument/2006/relationships/image" Target="../media/image57.emf"/><Relationship Id="rId72" Type="http://schemas.openxmlformats.org/officeDocument/2006/relationships/image" Target="../media/image78.emf"/><Relationship Id="rId80" Type="http://schemas.openxmlformats.org/officeDocument/2006/relationships/image" Target="../media/image86.emf"/><Relationship Id="rId85" Type="http://schemas.openxmlformats.org/officeDocument/2006/relationships/image" Target="../media/image91.emf"/><Relationship Id="rId93" Type="http://schemas.openxmlformats.org/officeDocument/2006/relationships/image" Target="../media/image99.emf"/><Relationship Id="rId3" Type="http://schemas.openxmlformats.org/officeDocument/2006/relationships/image" Target="../media/image9.emf"/><Relationship Id="rId12" Type="http://schemas.openxmlformats.org/officeDocument/2006/relationships/image" Target="../media/image18.emf"/><Relationship Id="rId17" Type="http://schemas.openxmlformats.org/officeDocument/2006/relationships/image" Target="../media/image23.emf"/><Relationship Id="rId25" Type="http://schemas.openxmlformats.org/officeDocument/2006/relationships/image" Target="../media/image31.emf"/><Relationship Id="rId33" Type="http://schemas.openxmlformats.org/officeDocument/2006/relationships/image" Target="../media/image39.emf"/><Relationship Id="rId38" Type="http://schemas.openxmlformats.org/officeDocument/2006/relationships/image" Target="../media/image44.emf"/><Relationship Id="rId46" Type="http://schemas.openxmlformats.org/officeDocument/2006/relationships/image" Target="../media/image52.emf"/><Relationship Id="rId59" Type="http://schemas.openxmlformats.org/officeDocument/2006/relationships/image" Target="../media/image65.emf"/><Relationship Id="rId67" Type="http://schemas.openxmlformats.org/officeDocument/2006/relationships/image" Target="../media/image73.emf"/><Relationship Id="rId20" Type="http://schemas.openxmlformats.org/officeDocument/2006/relationships/image" Target="../media/image26.emf"/><Relationship Id="rId41" Type="http://schemas.openxmlformats.org/officeDocument/2006/relationships/image" Target="../media/image47.emf"/><Relationship Id="rId54" Type="http://schemas.openxmlformats.org/officeDocument/2006/relationships/image" Target="../media/image60.emf"/><Relationship Id="rId62" Type="http://schemas.openxmlformats.org/officeDocument/2006/relationships/image" Target="../media/image68.emf"/><Relationship Id="rId70" Type="http://schemas.openxmlformats.org/officeDocument/2006/relationships/image" Target="../media/image76.emf"/><Relationship Id="rId75" Type="http://schemas.openxmlformats.org/officeDocument/2006/relationships/image" Target="../media/image81.emf"/><Relationship Id="rId83" Type="http://schemas.openxmlformats.org/officeDocument/2006/relationships/image" Target="../media/image89.emf"/><Relationship Id="rId88" Type="http://schemas.openxmlformats.org/officeDocument/2006/relationships/image" Target="../media/image94.emf"/><Relationship Id="rId91" Type="http://schemas.openxmlformats.org/officeDocument/2006/relationships/image" Target="../media/image97.emf"/><Relationship Id="rId96" Type="http://schemas.openxmlformats.org/officeDocument/2006/relationships/image" Target="../media/image102.emf"/><Relationship Id="rId1" Type="http://schemas.openxmlformats.org/officeDocument/2006/relationships/image" Target="../media/image7.emf"/><Relationship Id="rId6" Type="http://schemas.openxmlformats.org/officeDocument/2006/relationships/image" Target="../media/image12.emf"/><Relationship Id="rId15" Type="http://schemas.openxmlformats.org/officeDocument/2006/relationships/image" Target="../media/image21.emf"/><Relationship Id="rId23" Type="http://schemas.openxmlformats.org/officeDocument/2006/relationships/image" Target="../media/image29.emf"/><Relationship Id="rId28" Type="http://schemas.openxmlformats.org/officeDocument/2006/relationships/image" Target="../media/image34.emf"/><Relationship Id="rId36" Type="http://schemas.openxmlformats.org/officeDocument/2006/relationships/image" Target="../media/image42.emf"/><Relationship Id="rId49" Type="http://schemas.openxmlformats.org/officeDocument/2006/relationships/image" Target="../media/image55.emf"/><Relationship Id="rId57" Type="http://schemas.openxmlformats.org/officeDocument/2006/relationships/image" Target="../media/image63.emf"/><Relationship Id="rId10" Type="http://schemas.openxmlformats.org/officeDocument/2006/relationships/image" Target="../media/image16.emf"/><Relationship Id="rId31" Type="http://schemas.openxmlformats.org/officeDocument/2006/relationships/image" Target="../media/image37.emf"/><Relationship Id="rId44" Type="http://schemas.openxmlformats.org/officeDocument/2006/relationships/image" Target="../media/image50.emf"/><Relationship Id="rId52" Type="http://schemas.openxmlformats.org/officeDocument/2006/relationships/image" Target="../media/image58.emf"/><Relationship Id="rId60" Type="http://schemas.openxmlformats.org/officeDocument/2006/relationships/image" Target="../media/image66.emf"/><Relationship Id="rId65" Type="http://schemas.openxmlformats.org/officeDocument/2006/relationships/image" Target="../media/image71.emf"/><Relationship Id="rId73" Type="http://schemas.openxmlformats.org/officeDocument/2006/relationships/image" Target="../media/image79.emf"/><Relationship Id="rId78" Type="http://schemas.openxmlformats.org/officeDocument/2006/relationships/image" Target="../media/image84.emf"/><Relationship Id="rId81" Type="http://schemas.openxmlformats.org/officeDocument/2006/relationships/image" Target="../media/image87.emf"/><Relationship Id="rId86" Type="http://schemas.openxmlformats.org/officeDocument/2006/relationships/image" Target="../media/image92.emf"/><Relationship Id="rId94" Type="http://schemas.openxmlformats.org/officeDocument/2006/relationships/image" Target="../media/image100.emf"/><Relationship Id="rId4" Type="http://schemas.openxmlformats.org/officeDocument/2006/relationships/image" Target="../media/image10.emf"/><Relationship Id="rId9" Type="http://schemas.openxmlformats.org/officeDocument/2006/relationships/image" Target="../media/image15.emf"/><Relationship Id="rId13" Type="http://schemas.openxmlformats.org/officeDocument/2006/relationships/image" Target="../media/image19.emf"/><Relationship Id="rId18" Type="http://schemas.openxmlformats.org/officeDocument/2006/relationships/image" Target="../media/image24.emf"/><Relationship Id="rId39" Type="http://schemas.openxmlformats.org/officeDocument/2006/relationships/image" Target="../media/image45.emf"/><Relationship Id="rId34" Type="http://schemas.openxmlformats.org/officeDocument/2006/relationships/image" Target="../media/image40.emf"/><Relationship Id="rId50" Type="http://schemas.openxmlformats.org/officeDocument/2006/relationships/image" Target="../media/image56.emf"/><Relationship Id="rId55" Type="http://schemas.openxmlformats.org/officeDocument/2006/relationships/image" Target="../media/image61.emf"/><Relationship Id="rId76" Type="http://schemas.openxmlformats.org/officeDocument/2006/relationships/image" Target="../media/image82.emf"/><Relationship Id="rId7" Type="http://schemas.openxmlformats.org/officeDocument/2006/relationships/image" Target="../media/image13.emf"/><Relationship Id="rId71" Type="http://schemas.openxmlformats.org/officeDocument/2006/relationships/image" Target="../media/image77.emf"/><Relationship Id="rId92" Type="http://schemas.openxmlformats.org/officeDocument/2006/relationships/image" Target="../media/image98.emf"/><Relationship Id="rId2" Type="http://schemas.openxmlformats.org/officeDocument/2006/relationships/image" Target="../media/image8.emf"/><Relationship Id="rId29" Type="http://schemas.openxmlformats.org/officeDocument/2006/relationships/image" Target="../media/image35.emf"/><Relationship Id="rId24" Type="http://schemas.openxmlformats.org/officeDocument/2006/relationships/image" Target="../media/image30.emf"/><Relationship Id="rId40" Type="http://schemas.openxmlformats.org/officeDocument/2006/relationships/image" Target="../media/image46.emf"/><Relationship Id="rId45" Type="http://schemas.openxmlformats.org/officeDocument/2006/relationships/image" Target="../media/image51.emf"/><Relationship Id="rId66" Type="http://schemas.openxmlformats.org/officeDocument/2006/relationships/image" Target="../media/image72.emf"/><Relationship Id="rId87" Type="http://schemas.openxmlformats.org/officeDocument/2006/relationships/image" Target="../media/image93.emf"/><Relationship Id="rId61" Type="http://schemas.openxmlformats.org/officeDocument/2006/relationships/image" Target="../media/image67.emf"/><Relationship Id="rId82" Type="http://schemas.openxmlformats.org/officeDocument/2006/relationships/image" Target="../media/image88.emf"/><Relationship Id="rId19" Type="http://schemas.openxmlformats.org/officeDocument/2006/relationships/image" Target="../media/image25.emf"/><Relationship Id="rId14" Type="http://schemas.openxmlformats.org/officeDocument/2006/relationships/image" Target="../media/image20.emf"/><Relationship Id="rId30" Type="http://schemas.openxmlformats.org/officeDocument/2006/relationships/image" Target="../media/image36.emf"/><Relationship Id="rId35" Type="http://schemas.openxmlformats.org/officeDocument/2006/relationships/image" Target="../media/image41.emf"/><Relationship Id="rId56" Type="http://schemas.openxmlformats.org/officeDocument/2006/relationships/image" Target="../media/image62.emf"/><Relationship Id="rId77" Type="http://schemas.openxmlformats.org/officeDocument/2006/relationships/image" Target="../media/image83.emf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400050</xdr:colOff>
          <xdr:row>0</xdr:row>
          <xdr:rowOff>69850</xdr:rowOff>
        </xdr:from>
        <xdr:to>
          <xdr:col>0</xdr:col>
          <xdr:colOff>1162050</xdr:colOff>
          <xdr:row>0</xdr:row>
          <xdr:rowOff>666750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374650</xdr:colOff>
          <xdr:row>18</xdr:row>
          <xdr:rowOff>114300</xdr:rowOff>
        </xdr:from>
        <xdr:to>
          <xdr:col>0</xdr:col>
          <xdr:colOff>1133475</xdr:colOff>
          <xdr:row>18</xdr:row>
          <xdr:rowOff>714375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374650</xdr:colOff>
          <xdr:row>36</xdr:row>
          <xdr:rowOff>114300</xdr:rowOff>
        </xdr:from>
        <xdr:to>
          <xdr:col>0</xdr:col>
          <xdr:colOff>1133475</xdr:colOff>
          <xdr:row>36</xdr:row>
          <xdr:rowOff>714375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342900</xdr:colOff>
          <xdr:row>72</xdr:row>
          <xdr:rowOff>114300</xdr:rowOff>
        </xdr:from>
        <xdr:to>
          <xdr:col>0</xdr:col>
          <xdr:colOff>1104900</xdr:colOff>
          <xdr:row>72</xdr:row>
          <xdr:rowOff>714375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342900</xdr:colOff>
          <xdr:row>54</xdr:row>
          <xdr:rowOff>114300</xdr:rowOff>
        </xdr:from>
        <xdr:to>
          <xdr:col>0</xdr:col>
          <xdr:colOff>1104900</xdr:colOff>
          <xdr:row>54</xdr:row>
          <xdr:rowOff>714375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342900</xdr:colOff>
          <xdr:row>90</xdr:row>
          <xdr:rowOff>114300</xdr:rowOff>
        </xdr:from>
        <xdr:to>
          <xdr:col>0</xdr:col>
          <xdr:colOff>1104900</xdr:colOff>
          <xdr:row>90</xdr:row>
          <xdr:rowOff>714375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0</xdr:colOff>
      <xdr:row>2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61925"/>
          <a:ext cx="113347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514350"/>
          <a:ext cx="113347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4" name="Picture 5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866775"/>
          <a:ext cx="113347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</xdr:row>
      <xdr:rowOff>0</xdr:rowOff>
    </xdr:from>
    <xdr:to>
      <xdr:col>2</xdr:col>
      <xdr:colOff>0</xdr:colOff>
      <xdr:row>5</xdr:row>
      <xdr:rowOff>0</xdr:rowOff>
    </xdr:to>
    <xdr:pic>
      <xdr:nvPicPr>
        <xdr:cNvPr id="5" name="Picture 7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219200"/>
          <a:ext cx="113347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5</xdr:row>
      <xdr:rowOff>0</xdr:rowOff>
    </xdr:from>
    <xdr:to>
      <xdr:col>2</xdr:col>
      <xdr:colOff>0</xdr:colOff>
      <xdr:row>6</xdr:row>
      <xdr:rowOff>0</xdr:rowOff>
    </xdr:to>
    <xdr:pic>
      <xdr:nvPicPr>
        <xdr:cNvPr id="6" name="Picture 9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571625"/>
          <a:ext cx="113347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</xdr:row>
      <xdr:rowOff>0</xdr:rowOff>
    </xdr:from>
    <xdr:to>
      <xdr:col>2</xdr:col>
      <xdr:colOff>0</xdr:colOff>
      <xdr:row>7</xdr:row>
      <xdr:rowOff>0</xdr:rowOff>
    </xdr:to>
    <xdr:pic>
      <xdr:nvPicPr>
        <xdr:cNvPr id="7" name="Picture 11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1924050"/>
          <a:ext cx="113347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</xdr:row>
      <xdr:rowOff>0</xdr:rowOff>
    </xdr:from>
    <xdr:to>
      <xdr:col>2</xdr:col>
      <xdr:colOff>0</xdr:colOff>
      <xdr:row>8</xdr:row>
      <xdr:rowOff>0</xdr:rowOff>
    </xdr:to>
    <xdr:pic>
      <xdr:nvPicPr>
        <xdr:cNvPr id="8" name="Picture 13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276475"/>
          <a:ext cx="1133475" cy="352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9" name="Picture 15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628900"/>
          <a:ext cx="113347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</xdr:row>
      <xdr:rowOff>0</xdr:rowOff>
    </xdr:from>
    <xdr:to>
      <xdr:col>3</xdr:col>
      <xdr:colOff>0</xdr:colOff>
      <xdr:row>2</xdr:row>
      <xdr:rowOff>0</xdr:rowOff>
    </xdr:to>
    <xdr:pic>
      <xdr:nvPicPr>
        <xdr:cNvPr id="10" name="Picture 17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6912" y="156882"/>
          <a:ext cx="1131794" cy="347383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11" name="Picture 19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3075" y="514350"/>
          <a:ext cx="113347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12" name="Picture 2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43075" y="866775"/>
          <a:ext cx="113347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4</xdr:row>
      <xdr:rowOff>0</xdr:rowOff>
    </xdr:from>
    <xdr:to>
      <xdr:col>3</xdr:col>
      <xdr:colOff>0</xdr:colOff>
      <xdr:row>5</xdr:row>
      <xdr:rowOff>0</xdr:rowOff>
    </xdr:to>
    <xdr:pic>
      <xdr:nvPicPr>
        <xdr:cNvPr id="13" name="Picture 23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43075" y="1219200"/>
          <a:ext cx="113347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14" name="Picture 25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43075" y="1571625"/>
          <a:ext cx="113347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15" name="Picture 27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43075" y="1924050"/>
          <a:ext cx="113347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16" name="Picture 29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43075" y="2276475"/>
          <a:ext cx="1133475" cy="3524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7" name="Picture 31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43075" y="2628900"/>
          <a:ext cx="1133475" cy="35242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1</xdr:row>
      <xdr:rowOff>0</xdr:rowOff>
    </xdr:from>
    <xdr:to>
      <xdr:col>4</xdr:col>
      <xdr:colOff>1681</xdr:colOff>
      <xdr:row>2</xdr:row>
      <xdr:rowOff>6350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68706" y="156882"/>
          <a:ext cx="1133475" cy="353733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2</xdr:row>
      <xdr:rowOff>3175</xdr:rowOff>
    </xdr:from>
    <xdr:to>
      <xdr:col>3</xdr:col>
      <xdr:colOff>1130300</xdr:colOff>
      <xdr:row>3</xdr:row>
      <xdr:rowOff>6350</xdr:rowOff>
    </xdr:to>
    <xdr:pic>
      <xdr:nvPicPr>
        <xdr:cNvPr id="100" name="Picture 3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76550" y="5175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3</xdr:row>
      <xdr:rowOff>9525</xdr:rowOff>
    </xdr:from>
    <xdr:to>
      <xdr:col>4</xdr:col>
      <xdr:colOff>1681</xdr:colOff>
      <xdr:row>4</xdr:row>
      <xdr:rowOff>6350</xdr:rowOff>
    </xdr:to>
    <xdr:pic>
      <xdr:nvPicPr>
        <xdr:cNvPr id="101" name="Picture 5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68706" y="861172"/>
          <a:ext cx="1133475" cy="344207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4</xdr:row>
      <xdr:rowOff>9525</xdr:rowOff>
    </xdr:from>
    <xdr:to>
      <xdr:col>3</xdr:col>
      <xdr:colOff>1130300</xdr:colOff>
      <xdr:row>5</xdr:row>
      <xdr:rowOff>12700</xdr:rowOff>
    </xdr:to>
    <xdr:pic>
      <xdr:nvPicPr>
        <xdr:cNvPr id="102" name="Picture 7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876550" y="12287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5</xdr:row>
      <xdr:rowOff>12700</xdr:rowOff>
    </xdr:from>
    <xdr:to>
      <xdr:col>3</xdr:col>
      <xdr:colOff>1130300</xdr:colOff>
      <xdr:row>6</xdr:row>
      <xdr:rowOff>15875</xdr:rowOff>
    </xdr:to>
    <xdr:pic>
      <xdr:nvPicPr>
        <xdr:cNvPr id="103" name="Picture 9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876550" y="15843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6</xdr:row>
      <xdr:rowOff>15875</xdr:rowOff>
    </xdr:from>
    <xdr:to>
      <xdr:col>3</xdr:col>
      <xdr:colOff>1130300</xdr:colOff>
      <xdr:row>7</xdr:row>
      <xdr:rowOff>19050</xdr:rowOff>
    </xdr:to>
    <xdr:pic>
      <xdr:nvPicPr>
        <xdr:cNvPr id="104" name="Picture 11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876550" y="19399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7</xdr:row>
      <xdr:rowOff>19050</xdr:rowOff>
    </xdr:from>
    <xdr:to>
      <xdr:col>3</xdr:col>
      <xdr:colOff>1130300</xdr:colOff>
      <xdr:row>8</xdr:row>
      <xdr:rowOff>22225</xdr:rowOff>
    </xdr:to>
    <xdr:pic>
      <xdr:nvPicPr>
        <xdr:cNvPr id="105" name="Picture 13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76550" y="22955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8</xdr:row>
      <xdr:rowOff>22225</xdr:rowOff>
    </xdr:from>
    <xdr:to>
      <xdr:col>3</xdr:col>
      <xdr:colOff>1130300</xdr:colOff>
      <xdr:row>9</xdr:row>
      <xdr:rowOff>25400</xdr:rowOff>
    </xdr:to>
    <xdr:pic>
      <xdr:nvPicPr>
        <xdr:cNvPr id="106" name="Picture 15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876550" y="26511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1130300</xdr:colOff>
      <xdr:row>1</xdr:row>
      <xdr:rowOff>0</xdr:rowOff>
    </xdr:from>
    <xdr:to>
      <xdr:col>4</xdr:col>
      <xdr:colOff>1127125</xdr:colOff>
      <xdr:row>2</xdr:row>
      <xdr:rowOff>3175</xdr:rowOff>
    </xdr:to>
    <xdr:pic>
      <xdr:nvPicPr>
        <xdr:cNvPr id="107" name="Picture 17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006850" y="1619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1130300</xdr:colOff>
      <xdr:row>2</xdr:row>
      <xdr:rowOff>3175</xdr:rowOff>
    </xdr:from>
    <xdr:to>
      <xdr:col>4</xdr:col>
      <xdr:colOff>1127125</xdr:colOff>
      <xdr:row>3</xdr:row>
      <xdr:rowOff>6350</xdr:rowOff>
    </xdr:to>
    <xdr:pic>
      <xdr:nvPicPr>
        <xdr:cNvPr id="108" name="Picture 19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06850" y="5175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1130300</xdr:colOff>
      <xdr:row>3</xdr:row>
      <xdr:rowOff>6350</xdr:rowOff>
    </xdr:from>
    <xdr:to>
      <xdr:col>4</xdr:col>
      <xdr:colOff>1127125</xdr:colOff>
      <xdr:row>4</xdr:row>
      <xdr:rowOff>9525</xdr:rowOff>
    </xdr:to>
    <xdr:pic>
      <xdr:nvPicPr>
        <xdr:cNvPr id="109" name="Picture 21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006850" y="8731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1130300</xdr:colOff>
      <xdr:row>4</xdr:row>
      <xdr:rowOff>9525</xdr:rowOff>
    </xdr:from>
    <xdr:to>
      <xdr:col>4</xdr:col>
      <xdr:colOff>1127125</xdr:colOff>
      <xdr:row>5</xdr:row>
      <xdr:rowOff>12700</xdr:rowOff>
    </xdr:to>
    <xdr:pic>
      <xdr:nvPicPr>
        <xdr:cNvPr id="110" name="Picture 23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006850" y="12287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1130300</xdr:colOff>
      <xdr:row>5</xdr:row>
      <xdr:rowOff>12700</xdr:rowOff>
    </xdr:from>
    <xdr:to>
      <xdr:col>4</xdr:col>
      <xdr:colOff>1127125</xdr:colOff>
      <xdr:row>6</xdr:row>
      <xdr:rowOff>15875</xdr:rowOff>
    </xdr:to>
    <xdr:pic>
      <xdr:nvPicPr>
        <xdr:cNvPr id="111" name="Picture 25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006850" y="15843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1130300</xdr:colOff>
      <xdr:row>6</xdr:row>
      <xdr:rowOff>15875</xdr:rowOff>
    </xdr:from>
    <xdr:to>
      <xdr:col>4</xdr:col>
      <xdr:colOff>1127125</xdr:colOff>
      <xdr:row>7</xdr:row>
      <xdr:rowOff>19050</xdr:rowOff>
    </xdr:to>
    <xdr:pic>
      <xdr:nvPicPr>
        <xdr:cNvPr id="112" name="Picture 27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006850" y="19399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1130300</xdr:colOff>
      <xdr:row>7</xdr:row>
      <xdr:rowOff>19050</xdr:rowOff>
    </xdr:from>
    <xdr:to>
      <xdr:col>4</xdr:col>
      <xdr:colOff>1127125</xdr:colOff>
      <xdr:row>8</xdr:row>
      <xdr:rowOff>22225</xdr:rowOff>
    </xdr:to>
    <xdr:pic>
      <xdr:nvPicPr>
        <xdr:cNvPr id="113" name="Picture 29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006850" y="2295525"/>
          <a:ext cx="1130300" cy="355600"/>
        </a:xfrm>
        <a:prstGeom prst="rect">
          <a:avLst/>
        </a:prstGeom>
      </xdr:spPr>
    </xdr:pic>
    <xdr:clientData/>
  </xdr:twoCellAnchor>
  <xdr:twoCellAnchor>
    <xdr:from>
      <xdr:col>3</xdr:col>
      <xdr:colOff>1130300</xdr:colOff>
      <xdr:row>8</xdr:row>
      <xdr:rowOff>22225</xdr:rowOff>
    </xdr:from>
    <xdr:to>
      <xdr:col>4</xdr:col>
      <xdr:colOff>1127125</xdr:colOff>
      <xdr:row>9</xdr:row>
      <xdr:rowOff>25400</xdr:rowOff>
    </xdr:to>
    <xdr:pic>
      <xdr:nvPicPr>
        <xdr:cNvPr id="114" name="Picture 31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06850" y="26511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</xdr:row>
      <xdr:rowOff>0</xdr:rowOff>
    </xdr:from>
    <xdr:to>
      <xdr:col>7</xdr:col>
      <xdr:colOff>1130300</xdr:colOff>
      <xdr:row>2</xdr:row>
      <xdr:rowOff>3175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410450" y="1619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</xdr:row>
      <xdr:rowOff>3175</xdr:rowOff>
    </xdr:from>
    <xdr:to>
      <xdr:col>7</xdr:col>
      <xdr:colOff>1130300</xdr:colOff>
      <xdr:row>3</xdr:row>
      <xdr:rowOff>6350</xdr:rowOff>
    </xdr:to>
    <xdr:pic>
      <xdr:nvPicPr>
        <xdr:cNvPr id="116" name="Picture 3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410450" y="5175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</xdr:row>
      <xdr:rowOff>6350</xdr:rowOff>
    </xdr:from>
    <xdr:to>
      <xdr:col>7</xdr:col>
      <xdr:colOff>1130300</xdr:colOff>
      <xdr:row>4</xdr:row>
      <xdr:rowOff>9525</xdr:rowOff>
    </xdr:to>
    <xdr:pic>
      <xdr:nvPicPr>
        <xdr:cNvPr id="117" name="Picture 5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410450" y="8731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</xdr:row>
      <xdr:rowOff>9525</xdr:rowOff>
    </xdr:from>
    <xdr:to>
      <xdr:col>7</xdr:col>
      <xdr:colOff>1130300</xdr:colOff>
      <xdr:row>5</xdr:row>
      <xdr:rowOff>12700</xdr:rowOff>
    </xdr:to>
    <xdr:pic>
      <xdr:nvPicPr>
        <xdr:cNvPr id="118" name="Picture 7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410450" y="12287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</xdr:row>
      <xdr:rowOff>12700</xdr:rowOff>
    </xdr:from>
    <xdr:to>
      <xdr:col>7</xdr:col>
      <xdr:colOff>1130300</xdr:colOff>
      <xdr:row>6</xdr:row>
      <xdr:rowOff>15875</xdr:rowOff>
    </xdr:to>
    <xdr:pic>
      <xdr:nvPicPr>
        <xdr:cNvPr id="119" name="Picture 9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410450" y="15843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</xdr:row>
      <xdr:rowOff>15875</xdr:rowOff>
    </xdr:from>
    <xdr:to>
      <xdr:col>7</xdr:col>
      <xdr:colOff>1130300</xdr:colOff>
      <xdr:row>7</xdr:row>
      <xdr:rowOff>19050</xdr:rowOff>
    </xdr:to>
    <xdr:pic>
      <xdr:nvPicPr>
        <xdr:cNvPr id="120" name="Picture 11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410450" y="19399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</xdr:row>
      <xdr:rowOff>19050</xdr:rowOff>
    </xdr:from>
    <xdr:to>
      <xdr:col>7</xdr:col>
      <xdr:colOff>1130300</xdr:colOff>
      <xdr:row>8</xdr:row>
      <xdr:rowOff>22225</xdr:rowOff>
    </xdr:to>
    <xdr:pic>
      <xdr:nvPicPr>
        <xdr:cNvPr id="121" name="Picture 13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410450" y="22955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</xdr:row>
      <xdr:rowOff>22225</xdr:rowOff>
    </xdr:from>
    <xdr:to>
      <xdr:col>7</xdr:col>
      <xdr:colOff>1130300</xdr:colOff>
      <xdr:row>9</xdr:row>
      <xdr:rowOff>25400</xdr:rowOff>
    </xdr:to>
    <xdr:pic>
      <xdr:nvPicPr>
        <xdr:cNvPr id="122" name="Picture 15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410450" y="26511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1130300</xdr:colOff>
      <xdr:row>1</xdr:row>
      <xdr:rowOff>0</xdr:rowOff>
    </xdr:from>
    <xdr:to>
      <xdr:col>8</xdr:col>
      <xdr:colOff>1127125</xdr:colOff>
      <xdr:row>2</xdr:row>
      <xdr:rowOff>3175</xdr:rowOff>
    </xdr:to>
    <xdr:pic>
      <xdr:nvPicPr>
        <xdr:cNvPr id="123" name="Picture 17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540750" y="1619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1130300</xdr:colOff>
      <xdr:row>2</xdr:row>
      <xdr:rowOff>3175</xdr:rowOff>
    </xdr:from>
    <xdr:to>
      <xdr:col>8</xdr:col>
      <xdr:colOff>1127125</xdr:colOff>
      <xdr:row>3</xdr:row>
      <xdr:rowOff>6350</xdr:rowOff>
    </xdr:to>
    <xdr:pic>
      <xdr:nvPicPr>
        <xdr:cNvPr id="124" name="Picture 19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540750" y="5175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1130300</xdr:colOff>
      <xdr:row>3</xdr:row>
      <xdr:rowOff>6350</xdr:rowOff>
    </xdr:from>
    <xdr:to>
      <xdr:col>8</xdr:col>
      <xdr:colOff>1127125</xdr:colOff>
      <xdr:row>4</xdr:row>
      <xdr:rowOff>9525</xdr:rowOff>
    </xdr:to>
    <xdr:pic>
      <xdr:nvPicPr>
        <xdr:cNvPr id="125" name="Picture 21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540750" y="8731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1130300</xdr:colOff>
      <xdr:row>4</xdr:row>
      <xdr:rowOff>9525</xdr:rowOff>
    </xdr:from>
    <xdr:to>
      <xdr:col>8</xdr:col>
      <xdr:colOff>1127125</xdr:colOff>
      <xdr:row>5</xdr:row>
      <xdr:rowOff>12700</xdr:rowOff>
    </xdr:to>
    <xdr:pic>
      <xdr:nvPicPr>
        <xdr:cNvPr id="126" name="Picture 23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540750" y="12287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1130300</xdr:colOff>
      <xdr:row>5</xdr:row>
      <xdr:rowOff>12700</xdr:rowOff>
    </xdr:from>
    <xdr:to>
      <xdr:col>8</xdr:col>
      <xdr:colOff>1127125</xdr:colOff>
      <xdr:row>6</xdr:row>
      <xdr:rowOff>15875</xdr:rowOff>
    </xdr:to>
    <xdr:pic>
      <xdr:nvPicPr>
        <xdr:cNvPr id="127" name="Picture 25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540750" y="15843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1130300</xdr:colOff>
      <xdr:row>6</xdr:row>
      <xdr:rowOff>15875</xdr:rowOff>
    </xdr:from>
    <xdr:to>
      <xdr:col>8</xdr:col>
      <xdr:colOff>1127125</xdr:colOff>
      <xdr:row>7</xdr:row>
      <xdr:rowOff>19050</xdr:rowOff>
    </xdr:to>
    <xdr:pic>
      <xdr:nvPicPr>
        <xdr:cNvPr id="128" name="Picture 27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540750" y="1939925"/>
          <a:ext cx="1130300" cy="355600"/>
        </a:xfrm>
        <a:prstGeom prst="rect">
          <a:avLst/>
        </a:prstGeom>
      </xdr:spPr>
    </xdr:pic>
    <xdr:clientData/>
  </xdr:twoCellAnchor>
  <xdr:twoCellAnchor>
    <xdr:from>
      <xdr:col>7</xdr:col>
      <xdr:colOff>1130300</xdr:colOff>
      <xdr:row>7</xdr:row>
      <xdr:rowOff>19050</xdr:rowOff>
    </xdr:from>
    <xdr:to>
      <xdr:col>8</xdr:col>
      <xdr:colOff>1127125</xdr:colOff>
      <xdr:row>8</xdr:row>
      <xdr:rowOff>22225</xdr:rowOff>
    </xdr:to>
    <xdr:pic>
      <xdr:nvPicPr>
        <xdr:cNvPr id="129" name="Picture 29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540750" y="2295525"/>
          <a:ext cx="1130300" cy="355600"/>
        </a:xfrm>
        <a:prstGeom prst="rect">
          <a:avLst/>
        </a:prstGeom>
      </xdr:spPr>
    </xdr:pic>
    <xdr:clientData/>
  </xdr:twoCellAnchor>
  <xdr:twoCellAnchor>
    <xdr:from>
      <xdr:col>8</xdr:col>
      <xdr:colOff>1681</xdr:colOff>
      <xdr:row>8</xdr:row>
      <xdr:rowOff>25400</xdr:rowOff>
    </xdr:from>
    <xdr:to>
      <xdr:col>8</xdr:col>
      <xdr:colOff>1130300</xdr:colOff>
      <xdr:row>9</xdr:row>
      <xdr:rowOff>28575</xdr:rowOff>
    </xdr:to>
    <xdr:pic>
      <xdr:nvPicPr>
        <xdr:cNvPr id="130" name="Picture 31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29357" y="2613959"/>
          <a:ext cx="1128619" cy="350557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1</xdr:row>
      <xdr:rowOff>0</xdr:rowOff>
    </xdr:from>
    <xdr:to>
      <xdr:col>11</xdr:col>
      <xdr:colOff>1130300</xdr:colOff>
      <xdr:row>2</xdr:row>
      <xdr:rowOff>8217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923059" y="1568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2</xdr:row>
      <xdr:rowOff>8217</xdr:rowOff>
    </xdr:from>
    <xdr:to>
      <xdr:col>11</xdr:col>
      <xdr:colOff>1130300</xdr:colOff>
      <xdr:row>3</xdr:row>
      <xdr:rowOff>16435</xdr:rowOff>
    </xdr:to>
    <xdr:pic>
      <xdr:nvPicPr>
        <xdr:cNvPr id="132" name="Picture 3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923059" y="5124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3</xdr:row>
      <xdr:rowOff>16435</xdr:rowOff>
    </xdr:from>
    <xdr:to>
      <xdr:col>11</xdr:col>
      <xdr:colOff>1130300</xdr:colOff>
      <xdr:row>4</xdr:row>
      <xdr:rowOff>24653</xdr:rowOff>
    </xdr:to>
    <xdr:pic>
      <xdr:nvPicPr>
        <xdr:cNvPr id="133" name="Picture 5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923059" y="8680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4</xdr:row>
      <xdr:rowOff>24653</xdr:rowOff>
    </xdr:from>
    <xdr:to>
      <xdr:col>11</xdr:col>
      <xdr:colOff>1130300</xdr:colOff>
      <xdr:row>5</xdr:row>
      <xdr:rowOff>32870</xdr:rowOff>
    </xdr:to>
    <xdr:pic>
      <xdr:nvPicPr>
        <xdr:cNvPr id="134" name="Picture 7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923059" y="12236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5</xdr:row>
      <xdr:rowOff>32870</xdr:rowOff>
    </xdr:from>
    <xdr:to>
      <xdr:col>11</xdr:col>
      <xdr:colOff>1130300</xdr:colOff>
      <xdr:row>6</xdr:row>
      <xdr:rowOff>41088</xdr:rowOff>
    </xdr:to>
    <xdr:pic>
      <xdr:nvPicPr>
        <xdr:cNvPr id="135" name="Picture 9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923059" y="15792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6</xdr:row>
      <xdr:rowOff>41088</xdr:rowOff>
    </xdr:from>
    <xdr:to>
      <xdr:col>11</xdr:col>
      <xdr:colOff>1130300</xdr:colOff>
      <xdr:row>7</xdr:row>
      <xdr:rowOff>49306</xdr:rowOff>
    </xdr:to>
    <xdr:pic>
      <xdr:nvPicPr>
        <xdr:cNvPr id="136" name="Picture 11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923059" y="19348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7</xdr:row>
      <xdr:rowOff>49306</xdr:rowOff>
    </xdr:from>
    <xdr:to>
      <xdr:col>11</xdr:col>
      <xdr:colOff>1130300</xdr:colOff>
      <xdr:row>8</xdr:row>
      <xdr:rowOff>57523</xdr:rowOff>
    </xdr:to>
    <xdr:pic>
      <xdr:nvPicPr>
        <xdr:cNvPr id="137" name="Picture 13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923059" y="22904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8</xdr:row>
      <xdr:rowOff>57523</xdr:rowOff>
    </xdr:from>
    <xdr:to>
      <xdr:col>11</xdr:col>
      <xdr:colOff>1130300</xdr:colOff>
      <xdr:row>9</xdr:row>
      <xdr:rowOff>65741</xdr:rowOff>
    </xdr:to>
    <xdr:pic>
      <xdr:nvPicPr>
        <xdr:cNvPr id="138" name="Picture 15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923059" y="26460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1130300</xdr:colOff>
      <xdr:row>1</xdr:row>
      <xdr:rowOff>0</xdr:rowOff>
    </xdr:from>
    <xdr:to>
      <xdr:col>12</xdr:col>
      <xdr:colOff>1128806</xdr:colOff>
      <xdr:row>2</xdr:row>
      <xdr:rowOff>8217</xdr:rowOff>
    </xdr:to>
    <xdr:pic>
      <xdr:nvPicPr>
        <xdr:cNvPr id="139" name="Picture 17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3053359" y="1568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1130300</xdr:colOff>
      <xdr:row>2</xdr:row>
      <xdr:rowOff>8217</xdr:rowOff>
    </xdr:from>
    <xdr:to>
      <xdr:col>12</xdr:col>
      <xdr:colOff>1128806</xdr:colOff>
      <xdr:row>3</xdr:row>
      <xdr:rowOff>16435</xdr:rowOff>
    </xdr:to>
    <xdr:pic>
      <xdr:nvPicPr>
        <xdr:cNvPr id="140" name="Picture 1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3053359" y="5124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1130300</xdr:colOff>
      <xdr:row>3</xdr:row>
      <xdr:rowOff>16435</xdr:rowOff>
    </xdr:from>
    <xdr:to>
      <xdr:col>12</xdr:col>
      <xdr:colOff>1128806</xdr:colOff>
      <xdr:row>4</xdr:row>
      <xdr:rowOff>24653</xdr:rowOff>
    </xdr:to>
    <xdr:pic>
      <xdr:nvPicPr>
        <xdr:cNvPr id="141" name="Picture 21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3053359" y="8680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1130300</xdr:colOff>
      <xdr:row>4</xdr:row>
      <xdr:rowOff>24653</xdr:rowOff>
    </xdr:from>
    <xdr:to>
      <xdr:col>12</xdr:col>
      <xdr:colOff>1128806</xdr:colOff>
      <xdr:row>5</xdr:row>
      <xdr:rowOff>32870</xdr:rowOff>
    </xdr:to>
    <xdr:pic>
      <xdr:nvPicPr>
        <xdr:cNvPr id="142" name="Picture 23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3053359" y="12236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1130300</xdr:colOff>
      <xdr:row>5</xdr:row>
      <xdr:rowOff>32870</xdr:rowOff>
    </xdr:from>
    <xdr:to>
      <xdr:col>12</xdr:col>
      <xdr:colOff>1128806</xdr:colOff>
      <xdr:row>6</xdr:row>
      <xdr:rowOff>41088</xdr:rowOff>
    </xdr:to>
    <xdr:pic>
      <xdr:nvPicPr>
        <xdr:cNvPr id="143" name="Picture 25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3053359" y="15792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1130300</xdr:colOff>
      <xdr:row>6</xdr:row>
      <xdr:rowOff>41088</xdr:rowOff>
    </xdr:from>
    <xdr:to>
      <xdr:col>12</xdr:col>
      <xdr:colOff>1128806</xdr:colOff>
      <xdr:row>7</xdr:row>
      <xdr:rowOff>49306</xdr:rowOff>
    </xdr:to>
    <xdr:pic>
      <xdr:nvPicPr>
        <xdr:cNvPr id="144" name="Picture 27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3053359" y="19348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1130300</xdr:colOff>
      <xdr:row>7</xdr:row>
      <xdr:rowOff>49306</xdr:rowOff>
    </xdr:from>
    <xdr:to>
      <xdr:col>12</xdr:col>
      <xdr:colOff>1128806</xdr:colOff>
      <xdr:row>8</xdr:row>
      <xdr:rowOff>57523</xdr:rowOff>
    </xdr:to>
    <xdr:pic>
      <xdr:nvPicPr>
        <xdr:cNvPr id="145" name="Picture 29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3053359" y="2290482"/>
          <a:ext cx="1130300" cy="355600"/>
        </a:xfrm>
        <a:prstGeom prst="rect">
          <a:avLst/>
        </a:prstGeom>
      </xdr:spPr>
    </xdr:pic>
    <xdr:clientData/>
  </xdr:twoCellAnchor>
  <xdr:twoCellAnchor>
    <xdr:from>
      <xdr:col>11</xdr:col>
      <xdr:colOff>1130300</xdr:colOff>
      <xdr:row>8</xdr:row>
      <xdr:rowOff>57523</xdr:rowOff>
    </xdr:from>
    <xdr:to>
      <xdr:col>12</xdr:col>
      <xdr:colOff>1128806</xdr:colOff>
      <xdr:row>9</xdr:row>
      <xdr:rowOff>65741</xdr:rowOff>
    </xdr:to>
    <xdr:pic>
      <xdr:nvPicPr>
        <xdr:cNvPr id="146" name="Picture 31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3053359" y="26460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1</xdr:row>
      <xdr:rowOff>0</xdr:rowOff>
    </xdr:from>
    <xdr:to>
      <xdr:col>9</xdr:col>
      <xdr:colOff>1130300</xdr:colOff>
      <xdr:row>2</xdr:row>
      <xdr:rowOff>8217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659471" y="1568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2</xdr:row>
      <xdr:rowOff>8217</xdr:rowOff>
    </xdr:from>
    <xdr:to>
      <xdr:col>9</xdr:col>
      <xdr:colOff>1130300</xdr:colOff>
      <xdr:row>3</xdr:row>
      <xdr:rowOff>16435</xdr:rowOff>
    </xdr:to>
    <xdr:pic>
      <xdr:nvPicPr>
        <xdr:cNvPr id="148" name="Picture 3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59471" y="5124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3</xdr:row>
      <xdr:rowOff>16435</xdr:rowOff>
    </xdr:from>
    <xdr:to>
      <xdr:col>9</xdr:col>
      <xdr:colOff>1130300</xdr:colOff>
      <xdr:row>4</xdr:row>
      <xdr:rowOff>24653</xdr:rowOff>
    </xdr:to>
    <xdr:pic>
      <xdr:nvPicPr>
        <xdr:cNvPr id="149" name="Picture 5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659471" y="8680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4</xdr:row>
      <xdr:rowOff>24653</xdr:rowOff>
    </xdr:from>
    <xdr:to>
      <xdr:col>9</xdr:col>
      <xdr:colOff>1130300</xdr:colOff>
      <xdr:row>5</xdr:row>
      <xdr:rowOff>32870</xdr:rowOff>
    </xdr:to>
    <xdr:pic>
      <xdr:nvPicPr>
        <xdr:cNvPr id="150" name="Picture 7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59471" y="12236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5</xdr:row>
      <xdr:rowOff>32870</xdr:rowOff>
    </xdr:from>
    <xdr:to>
      <xdr:col>9</xdr:col>
      <xdr:colOff>1130300</xdr:colOff>
      <xdr:row>6</xdr:row>
      <xdr:rowOff>41088</xdr:rowOff>
    </xdr:to>
    <xdr:pic>
      <xdr:nvPicPr>
        <xdr:cNvPr id="151" name="Picture 9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659471" y="15792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6</xdr:row>
      <xdr:rowOff>41088</xdr:rowOff>
    </xdr:from>
    <xdr:to>
      <xdr:col>9</xdr:col>
      <xdr:colOff>1130300</xdr:colOff>
      <xdr:row>7</xdr:row>
      <xdr:rowOff>49306</xdr:rowOff>
    </xdr:to>
    <xdr:pic>
      <xdr:nvPicPr>
        <xdr:cNvPr id="152" name="Picture 1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59471" y="19348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7</xdr:row>
      <xdr:rowOff>49306</xdr:rowOff>
    </xdr:from>
    <xdr:to>
      <xdr:col>9</xdr:col>
      <xdr:colOff>1130300</xdr:colOff>
      <xdr:row>8</xdr:row>
      <xdr:rowOff>57523</xdr:rowOff>
    </xdr:to>
    <xdr:pic>
      <xdr:nvPicPr>
        <xdr:cNvPr id="153" name="Picture 13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59471" y="22904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8</xdr:row>
      <xdr:rowOff>57523</xdr:rowOff>
    </xdr:from>
    <xdr:to>
      <xdr:col>10</xdr:col>
      <xdr:colOff>1681</xdr:colOff>
      <xdr:row>9</xdr:row>
      <xdr:rowOff>68916</xdr:rowOff>
    </xdr:to>
    <xdr:pic>
      <xdr:nvPicPr>
        <xdr:cNvPr id="154" name="Picture 15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659471" y="2646082"/>
          <a:ext cx="1133475" cy="358775"/>
        </a:xfrm>
        <a:prstGeom prst="rect">
          <a:avLst/>
        </a:prstGeom>
      </xdr:spPr>
    </xdr:pic>
    <xdr:clientData/>
  </xdr:twoCellAnchor>
  <xdr:twoCellAnchor>
    <xdr:from>
      <xdr:col>9</xdr:col>
      <xdr:colOff>1130300</xdr:colOff>
      <xdr:row>1</xdr:row>
      <xdr:rowOff>0</xdr:rowOff>
    </xdr:from>
    <xdr:to>
      <xdr:col>10</xdr:col>
      <xdr:colOff>1128806</xdr:colOff>
      <xdr:row>2</xdr:row>
      <xdr:rowOff>8217</xdr:rowOff>
    </xdr:to>
    <xdr:pic>
      <xdr:nvPicPr>
        <xdr:cNvPr id="155" name="Picture 17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9771" y="1568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1130300</xdr:colOff>
      <xdr:row>2</xdr:row>
      <xdr:rowOff>8217</xdr:rowOff>
    </xdr:from>
    <xdr:to>
      <xdr:col>10</xdr:col>
      <xdr:colOff>1128806</xdr:colOff>
      <xdr:row>3</xdr:row>
      <xdr:rowOff>16435</xdr:rowOff>
    </xdr:to>
    <xdr:pic>
      <xdr:nvPicPr>
        <xdr:cNvPr id="156" name="Picture 19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789771" y="5124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1130300</xdr:colOff>
      <xdr:row>3</xdr:row>
      <xdr:rowOff>16435</xdr:rowOff>
    </xdr:from>
    <xdr:to>
      <xdr:col>10</xdr:col>
      <xdr:colOff>1128806</xdr:colOff>
      <xdr:row>4</xdr:row>
      <xdr:rowOff>24653</xdr:rowOff>
    </xdr:to>
    <xdr:pic>
      <xdr:nvPicPr>
        <xdr:cNvPr id="157" name="Picture 21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789771" y="8680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1130300</xdr:colOff>
      <xdr:row>4</xdr:row>
      <xdr:rowOff>24653</xdr:rowOff>
    </xdr:from>
    <xdr:to>
      <xdr:col>10</xdr:col>
      <xdr:colOff>1128806</xdr:colOff>
      <xdr:row>5</xdr:row>
      <xdr:rowOff>32870</xdr:rowOff>
    </xdr:to>
    <xdr:pic>
      <xdr:nvPicPr>
        <xdr:cNvPr id="158" name="Picture 23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789771" y="12236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1130300</xdr:colOff>
      <xdr:row>5</xdr:row>
      <xdr:rowOff>32870</xdr:rowOff>
    </xdr:from>
    <xdr:to>
      <xdr:col>10</xdr:col>
      <xdr:colOff>1128806</xdr:colOff>
      <xdr:row>6</xdr:row>
      <xdr:rowOff>41088</xdr:rowOff>
    </xdr:to>
    <xdr:pic>
      <xdr:nvPicPr>
        <xdr:cNvPr id="159" name="Picture 25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789771" y="15792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1130300</xdr:colOff>
      <xdr:row>6</xdr:row>
      <xdr:rowOff>41088</xdr:rowOff>
    </xdr:from>
    <xdr:to>
      <xdr:col>10</xdr:col>
      <xdr:colOff>1128806</xdr:colOff>
      <xdr:row>7</xdr:row>
      <xdr:rowOff>49306</xdr:rowOff>
    </xdr:to>
    <xdr:pic>
      <xdr:nvPicPr>
        <xdr:cNvPr id="160" name="Picture 27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9771" y="19348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1130300</xdr:colOff>
      <xdr:row>7</xdr:row>
      <xdr:rowOff>49306</xdr:rowOff>
    </xdr:from>
    <xdr:to>
      <xdr:col>10</xdr:col>
      <xdr:colOff>1128806</xdr:colOff>
      <xdr:row>8</xdr:row>
      <xdr:rowOff>57523</xdr:rowOff>
    </xdr:to>
    <xdr:pic>
      <xdr:nvPicPr>
        <xdr:cNvPr id="161" name="Picture 29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789771" y="2290482"/>
          <a:ext cx="1130300" cy="355600"/>
        </a:xfrm>
        <a:prstGeom prst="rect">
          <a:avLst/>
        </a:prstGeom>
      </xdr:spPr>
    </xdr:pic>
    <xdr:clientData/>
  </xdr:twoCellAnchor>
  <xdr:twoCellAnchor>
    <xdr:from>
      <xdr:col>9</xdr:col>
      <xdr:colOff>1130300</xdr:colOff>
      <xdr:row>8</xdr:row>
      <xdr:rowOff>57523</xdr:rowOff>
    </xdr:from>
    <xdr:to>
      <xdr:col>10</xdr:col>
      <xdr:colOff>1128806</xdr:colOff>
      <xdr:row>9</xdr:row>
      <xdr:rowOff>65741</xdr:rowOff>
    </xdr:to>
    <xdr:pic>
      <xdr:nvPicPr>
        <xdr:cNvPr id="162" name="Picture 3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789771" y="26460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</xdr:row>
      <xdr:rowOff>0</xdr:rowOff>
    </xdr:from>
    <xdr:to>
      <xdr:col>5</xdr:col>
      <xdr:colOff>1130300</xdr:colOff>
      <xdr:row>2</xdr:row>
      <xdr:rowOff>8217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48572B81-3A93-4AA0-9E44-3A08734F2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132294" y="1568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</xdr:row>
      <xdr:rowOff>8217</xdr:rowOff>
    </xdr:from>
    <xdr:to>
      <xdr:col>5</xdr:col>
      <xdr:colOff>1130300</xdr:colOff>
      <xdr:row>3</xdr:row>
      <xdr:rowOff>16435</xdr:rowOff>
    </xdr:to>
    <xdr:pic>
      <xdr:nvPicPr>
        <xdr:cNvPr id="83" name="Picture 3">
          <a:extLst>
            <a:ext uri="{FF2B5EF4-FFF2-40B4-BE49-F238E27FC236}">
              <a16:creationId xmlns:a16="http://schemas.microsoft.com/office/drawing/2014/main" id="{EA3BB5B4-261D-4FF1-A799-571FD7B3D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132294" y="5124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3</xdr:row>
      <xdr:rowOff>16435</xdr:rowOff>
    </xdr:from>
    <xdr:to>
      <xdr:col>5</xdr:col>
      <xdr:colOff>1130300</xdr:colOff>
      <xdr:row>4</xdr:row>
      <xdr:rowOff>24653</xdr:rowOff>
    </xdr:to>
    <xdr:pic>
      <xdr:nvPicPr>
        <xdr:cNvPr id="84" name="Picture 5">
          <a:extLst>
            <a:ext uri="{FF2B5EF4-FFF2-40B4-BE49-F238E27FC236}">
              <a16:creationId xmlns:a16="http://schemas.microsoft.com/office/drawing/2014/main" id="{CDB81D11-F761-40EA-A3AC-B5A440432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132294" y="8680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</xdr:row>
      <xdr:rowOff>24653</xdr:rowOff>
    </xdr:from>
    <xdr:to>
      <xdr:col>5</xdr:col>
      <xdr:colOff>1130300</xdr:colOff>
      <xdr:row>5</xdr:row>
      <xdr:rowOff>32870</xdr:rowOff>
    </xdr:to>
    <xdr:pic>
      <xdr:nvPicPr>
        <xdr:cNvPr id="85" name="Picture 7">
          <a:extLst>
            <a:ext uri="{FF2B5EF4-FFF2-40B4-BE49-F238E27FC236}">
              <a16:creationId xmlns:a16="http://schemas.microsoft.com/office/drawing/2014/main" id="{69C35E51-12CA-4ACD-9FAF-99FECEF24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132294" y="12236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</xdr:row>
      <xdr:rowOff>32870</xdr:rowOff>
    </xdr:from>
    <xdr:to>
      <xdr:col>5</xdr:col>
      <xdr:colOff>1130300</xdr:colOff>
      <xdr:row>6</xdr:row>
      <xdr:rowOff>41088</xdr:rowOff>
    </xdr:to>
    <xdr:pic>
      <xdr:nvPicPr>
        <xdr:cNvPr id="86" name="Picture 9">
          <a:extLst>
            <a:ext uri="{FF2B5EF4-FFF2-40B4-BE49-F238E27FC236}">
              <a16:creationId xmlns:a16="http://schemas.microsoft.com/office/drawing/2014/main" id="{8500EEB4-4392-4DE4-8D3A-5E1C3E6E7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132294" y="15792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</xdr:row>
      <xdr:rowOff>41088</xdr:rowOff>
    </xdr:from>
    <xdr:to>
      <xdr:col>5</xdr:col>
      <xdr:colOff>1130300</xdr:colOff>
      <xdr:row>7</xdr:row>
      <xdr:rowOff>49306</xdr:rowOff>
    </xdr:to>
    <xdr:pic>
      <xdr:nvPicPr>
        <xdr:cNvPr id="87" name="Picture 11">
          <a:extLst>
            <a:ext uri="{FF2B5EF4-FFF2-40B4-BE49-F238E27FC236}">
              <a16:creationId xmlns:a16="http://schemas.microsoft.com/office/drawing/2014/main" id="{A2AA17F0-A056-463B-AEC8-189E3B47B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5132294" y="19348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</xdr:row>
      <xdr:rowOff>49306</xdr:rowOff>
    </xdr:from>
    <xdr:to>
      <xdr:col>5</xdr:col>
      <xdr:colOff>1130300</xdr:colOff>
      <xdr:row>8</xdr:row>
      <xdr:rowOff>57523</xdr:rowOff>
    </xdr:to>
    <xdr:pic>
      <xdr:nvPicPr>
        <xdr:cNvPr id="88" name="Picture 13">
          <a:extLst>
            <a:ext uri="{FF2B5EF4-FFF2-40B4-BE49-F238E27FC236}">
              <a16:creationId xmlns:a16="http://schemas.microsoft.com/office/drawing/2014/main" id="{3793A8D7-2234-40DF-9D05-873815855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132294" y="22904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</xdr:row>
      <xdr:rowOff>57523</xdr:rowOff>
    </xdr:from>
    <xdr:to>
      <xdr:col>6</xdr:col>
      <xdr:colOff>1681</xdr:colOff>
      <xdr:row>9</xdr:row>
      <xdr:rowOff>68916</xdr:rowOff>
    </xdr:to>
    <xdr:pic>
      <xdr:nvPicPr>
        <xdr:cNvPr id="89" name="Picture 15">
          <a:extLst>
            <a:ext uri="{FF2B5EF4-FFF2-40B4-BE49-F238E27FC236}">
              <a16:creationId xmlns:a16="http://schemas.microsoft.com/office/drawing/2014/main" id="{065FB539-EE42-472A-8681-A12417C42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5132294" y="2646082"/>
          <a:ext cx="1133475" cy="358775"/>
        </a:xfrm>
        <a:prstGeom prst="rect">
          <a:avLst/>
        </a:prstGeom>
      </xdr:spPr>
    </xdr:pic>
    <xdr:clientData/>
  </xdr:twoCellAnchor>
  <xdr:twoCellAnchor>
    <xdr:from>
      <xdr:col>5</xdr:col>
      <xdr:colOff>1130300</xdr:colOff>
      <xdr:row>1</xdr:row>
      <xdr:rowOff>0</xdr:rowOff>
    </xdr:from>
    <xdr:to>
      <xdr:col>6</xdr:col>
      <xdr:colOff>1128806</xdr:colOff>
      <xdr:row>2</xdr:row>
      <xdr:rowOff>8217</xdr:rowOff>
    </xdr:to>
    <xdr:pic>
      <xdr:nvPicPr>
        <xdr:cNvPr id="90" name="Picture 17">
          <a:extLst>
            <a:ext uri="{FF2B5EF4-FFF2-40B4-BE49-F238E27FC236}">
              <a16:creationId xmlns:a16="http://schemas.microsoft.com/office/drawing/2014/main" id="{049C6CB3-1B3F-4884-B7EE-72572051E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262594" y="1568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1130300</xdr:colOff>
      <xdr:row>2</xdr:row>
      <xdr:rowOff>8217</xdr:rowOff>
    </xdr:from>
    <xdr:to>
      <xdr:col>6</xdr:col>
      <xdr:colOff>1128806</xdr:colOff>
      <xdr:row>3</xdr:row>
      <xdr:rowOff>16435</xdr:rowOff>
    </xdr:to>
    <xdr:pic>
      <xdr:nvPicPr>
        <xdr:cNvPr id="91" name="Picture 19">
          <a:extLst>
            <a:ext uri="{FF2B5EF4-FFF2-40B4-BE49-F238E27FC236}">
              <a16:creationId xmlns:a16="http://schemas.microsoft.com/office/drawing/2014/main" id="{F5CADFE3-345A-49FA-812F-E1C13B0C0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262594" y="5124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1130300</xdr:colOff>
      <xdr:row>3</xdr:row>
      <xdr:rowOff>16435</xdr:rowOff>
    </xdr:from>
    <xdr:to>
      <xdr:col>6</xdr:col>
      <xdr:colOff>1128806</xdr:colOff>
      <xdr:row>4</xdr:row>
      <xdr:rowOff>24653</xdr:rowOff>
    </xdr:to>
    <xdr:pic>
      <xdr:nvPicPr>
        <xdr:cNvPr id="92" name="Picture 21">
          <a:extLst>
            <a:ext uri="{FF2B5EF4-FFF2-40B4-BE49-F238E27FC236}">
              <a16:creationId xmlns:a16="http://schemas.microsoft.com/office/drawing/2014/main" id="{16374D4E-55C0-46D5-93B2-39F16715D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262594" y="8680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1130300</xdr:colOff>
      <xdr:row>4</xdr:row>
      <xdr:rowOff>24653</xdr:rowOff>
    </xdr:from>
    <xdr:to>
      <xdr:col>6</xdr:col>
      <xdr:colOff>1128806</xdr:colOff>
      <xdr:row>5</xdr:row>
      <xdr:rowOff>32870</xdr:rowOff>
    </xdr:to>
    <xdr:pic>
      <xdr:nvPicPr>
        <xdr:cNvPr id="93" name="Picture 23">
          <a:extLst>
            <a:ext uri="{FF2B5EF4-FFF2-40B4-BE49-F238E27FC236}">
              <a16:creationId xmlns:a16="http://schemas.microsoft.com/office/drawing/2014/main" id="{E8F1CFBE-B858-44F7-AA48-73EE7776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262594" y="12236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1130300</xdr:colOff>
      <xdr:row>5</xdr:row>
      <xdr:rowOff>32870</xdr:rowOff>
    </xdr:from>
    <xdr:to>
      <xdr:col>6</xdr:col>
      <xdr:colOff>1128806</xdr:colOff>
      <xdr:row>6</xdr:row>
      <xdr:rowOff>41088</xdr:rowOff>
    </xdr:to>
    <xdr:pic>
      <xdr:nvPicPr>
        <xdr:cNvPr id="94" name="Picture 25">
          <a:extLst>
            <a:ext uri="{FF2B5EF4-FFF2-40B4-BE49-F238E27FC236}">
              <a16:creationId xmlns:a16="http://schemas.microsoft.com/office/drawing/2014/main" id="{EB56EF77-907D-427A-80FC-0402C7028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262594" y="15792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1130300</xdr:colOff>
      <xdr:row>6</xdr:row>
      <xdr:rowOff>41088</xdr:rowOff>
    </xdr:from>
    <xdr:to>
      <xdr:col>6</xdr:col>
      <xdr:colOff>1128806</xdr:colOff>
      <xdr:row>7</xdr:row>
      <xdr:rowOff>49306</xdr:rowOff>
    </xdr:to>
    <xdr:pic>
      <xdr:nvPicPr>
        <xdr:cNvPr id="95" name="Picture 27">
          <a:extLst>
            <a:ext uri="{FF2B5EF4-FFF2-40B4-BE49-F238E27FC236}">
              <a16:creationId xmlns:a16="http://schemas.microsoft.com/office/drawing/2014/main" id="{FB4D1F1F-F498-46A7-8A6F-76ACB4C5D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262594" y="19348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1130300</xdr:colOff>
      <xdr:row>7</xdr:row>
      <xdr:rowOff>49306</xdr:rowOff>
    </xdr:from>
    <xdr:to>
      <xdr:col>6</xdr:col>
      <xdr:colOff>1128806</xdr:colOff>
      <xdr:row>8</xdr:row>
      <xdr:rowOff>57523</xdr:rowOff>
    </xdr:to>
    <xdr:pic>
      <xdr:nvPicPr>
        <xdr:cNvPr id="96" name="Picture 29">
          <a:extLst>
            <a:ext uri="{FF2B5EF4-FFF2-40B4-BE49-F238E27FC236}">
              <a16:creationId xmlns:a16="http://schemas.microsoft.com/office/drawing/2014/main" id="{7BA8071D-59E9-4879-BEFB-846279660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262594" y="2290482"/>
          <a:ext cx="1130300" cy="355600"/>
        </a:xfrm>
        <a:prstGeom prst="rect">
          <a:avLst/>
        </a:prstGeom>
      </xdr:spPr>
    </xdr:pic>
    <xdr:clientData/>
  </xdr:twoCellAnchor>
  <xdr:twoCellAnchor>
    <xdr:from>
      <xdr:col>5</xdr:col>
      <xdr:colOff>1130300</xdr:colOff>
      <xdr:row>8</xdr:row>
      <xdr:rowOff>57523</xdr:rowOff>
    </xdr:from>
    <xdr:to>
      <xdr:col>6</xdr:col>
      <xdr:colOff>1128806</xdr:colOff>
      <xdr:row>9</xdr:row>
      <xdr:rowOff>65741</xdr:rowOff>
    </xdr:to>
    <xdr:pic>
      <xdr:nvPicPr>
        <xdr:cNvPr id="97" name="Picture 31">
          <a:extLst>
            <a:ext uri="{FF2B5EF4-FFF2-40B4-BE49-F238E27FC236}">
              <a16:creationId xmlns:a16="http://schemas.microsoft.com/office/drawing/2014/main" id="{304DFD34-461F-49A4-9EF2-008147748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262594" y="2646082"/>
          <a:ext cx="1130300" cy="355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C4766B-58DC-4FC3-AC98-458DC3D2942F}">
  <dimension ref="A1:R108"/>
  <sheetViews>
    <sheetView tabSelected="1" topLeftCell="A19" zoomScale="70" zoomScaleNormal="70" workbookViewId="0">
      <selection activeCell="A21" sqref="A21"/>
    </sheetView>
  </sheetViews>
  <sheetFormatPr defaultRowHeight="14.5" x14ac:dyDescent="0.35"/>
  <cols>
    <col min="1" max="1" width="21.26953125" style="3" customWidth="1"/>
    <col min="2" max="2" width="9.1796875" style="3" customWidth="1"/>
    <col min="3" max="3" width="8.7265625" style="3"/>
    <col min="4" max="4" width="12.453125" style="3" customWidth="1"/>
    <col min="5" max="5" width="34" style="3" customWidth="1"/>
    <col min="6" max="6" width="15.1796875" style="3" customWidth="1"/>
    <col min="7" max="7" width="14.90625" style="3" customWidth="1"/>
    <col min="8" max="8" width="12.453125" style="3" customWidth="1"/>
    <col min="9" max="9" width="24.1796875" style="3" customWidth="1"/>
    <col min="10" max="10" width="25.54296875" style="3" customWidth="1"/>
    <col min="11" max="11" width="24.6328125" style="3" customWidth="1"/>
    <col min="12" max="12" width="21.81640625" style="3" customWidth="1"/>
    <col min="13" max="13" width="21.36328125" style="3" customWidth="1"/>
    <col min="14" max="14" width="19" style="3" customWidth="1"/>
    <col min="15" max="15" width="18.26953125" style="3" customWidth="1"/>
    <col min="16" max="16" width="19.81640625" style="3" customWidth="1"/>
    <col min="17" max="17" width="17.7265625" style="3" customWidth="1"/>
    <col min="18" max="18" width="18.54296875" style="3" customWidth="1"/>
    <col min="19" max="16384" width="8.7265625" style="3"/>
  </cols>
  <sheetData>
    <row r="1" spans="1:18" ht="58.5" customHeight="1" x14ac:dyDescent="0.35"/>
    <row r="2" spans="1:18" s="2" customFormat="1" x14ac:dyDescent="0.35">
      <c r="A2" s="2" t="s">
        <v>0</v>
      </c>
      <c r="B2" s="2" t="s">
        <v>1</v>
      </c>
      <c r="C2" s="2" t="s">
        <v>2</v>
      </c>
      <c r="D2" s="1" t="s">
        <v>77</v>
      </c>
      <c r="E2" s="5" t="s">
        <v>78</v>
      </c>
      <c r="F2" s="5" t="s">
        <v>79</v>
      </c>
      <c r="G2" s="5" t="s">
        <v>80</v>
      </c>
      <c r="H2" s="5" t="s">
        <v>81</v>
      </c>
      <c r="I2" s="2" t="s">
        <v>3</v>
      </c>
      <c r="J2" s="2" t="s">
        <v>4</v>
      </c>
      <c r="K2" s="2" t="s">
        <v>5</v>
      </c>
      <c r="L2" s="2" t="s">
        <v>6</v>
      </c>
      <c r="M2" s="2" t="s">
        <v>7</v>
      </c>
      <c r="N2" s="2" t="s">
        <v>8</v>
      </c>
      <c r="O2" s="2" t="s">
        <v>9</v>
      </c>
      <c r="P2" s="2" t="s">
        <v>10</v>
      </c>
      <c r="Q2" s="2" t="s">
        <v>11</v>
      </c>
      <c r="R2" s="2" t="s">
        <v>12</v>
      </c>
    </row>
    <row r="3" spans="1:18" x14ac:dyDescent="0.35">
      <c r="A3" t="s">
        <v>82</v>
      </c>
      <c r="B3" t="s">
        <v>98</v>
      </c>
      <c r="C3" t="s">
        <v>13</v>
      </c>
      <c r="D3" s="4">
        <f>(I3+J3+L3+M3)/(K3)</f>
        <v>3.2001195761771384</v>
      </c>
      <c r="E3" s="3" t="s">
        <v>122</v>
      </c>
      <c r="F3" s="6">
        <f>(L3-M3)/(L3+M3)</f>
        <v>1.2390107429191482E-2</v>
      </c>
      <c r="G3" s="6">
        <f>(I3-J3)/(I3+J3)</f>
        <v>9.9260158946490054E-2</v>
      </c>
      <c r="H3" s="4">
        <f>(L3+M3)/(I3+J3)</f>
        <v>7.2766719557769362</v>
      </c>
      <c r="I3" s="8">
        <v>75173.12298</v>
      </c>
      <c r="J3" s="8">
        <v>61597.271849999997</v>
      </c>
      <c r="K3" s="8">
        <v>353737.93520000001</v>
      </c>
      <c r="L3" s="8">
        <v>503782.17194999999</v>
      </c>
      <c r="M3" s="8">
        <v>491451.12449000002</v>
      </c>
      <c r="N3" s="7">
        <v>2.92</v>
      </c>
      <c r="O3" s="9">
        <v>2.4</v>
      </c>
      <c r="P3" s="7">
        <v>13.76</v>
      </c>
      <c r="Q3" s="7">
        <v>19.59</v>
      </c>
      <c r="R3" s="7">
        <v>19.11</v>
      </c>
    </row>
    <row r="4" spans="1:18" x14ac:dyDescent="0.35">
      <c r="A4" t="s">
        <v>83</v>
      </c>
      <c r="B4" t="s">
        <v>99</v>
      </c>
      <c r="C4" t="s">
        <v>14</v>
      </c>
      <c r="D4" s="4">
        <f t="shared" ref="D4:D101" si="0">(I4+J4+L4+M4)/(K4)</f>
        <v>3.168294756322811</v>
      </c>
      <c r="E4" s="3" t="s">
        <v>122</v>
      </c>
      <c r="F4" s="6">
        <f t="shared" ref="F4:F101" si="1">(L4-M4)/(L4+M4)</f>
        <v>1.3344417548740595E-2</v>
      </c>
      <c r="G4" s="6">
        <f t="shared" ref="G4:G101" si="2">(I4-J4)/(I4+J4)</f>
        <v>0.13916646259661899</v>
      </c>
      <c r="H4" s="4">
        <f t="shared" ref="H4:H101" si="3">(L4+M4)/(I4+J4)</f>
        <v>6.8439810333429536</v>
      </c>
      <c r="I4" s="8">
        <v>80277.318759999995</v>
      </c>
      <c r="J4" s="8">
        <v>60663.134449999998</v>
      </c>
      <c r="K4" s="8">
        <v>348936.67629999999</v>
      </c>
      <c r="L4" s="8">
        <v>488732.86544000002</v>
      </c>
      <c r="M4" s="8">
        <v>475860.92316000001</v>
      </c>
      <c r="N4" s="7">
        <v>3.53</v>
      </c>
      <c r="O4" s="7">
        <v>2.67</v>
      </c>
      <c r="P4" s="7">
        <v>15.33</v>
      </c>
      <c r="Q4" s="7">
        <v>21.48</v>
      </c>
      <c r="R4" s="7">
        <v>20.91</v>
      </c>
    </row>
    <row r="5" spans="1:18" x14ac:dyDescent="0.35">
      <c r="A5" t="s">
        <v>84</v>
      </c>
      <c r="B5" t="s">
        <v>100</v>
      </c>
      <c r="C5" t="s">
        <v>15</v>
      </c>
      <c r="D5" s="4">
        <f t="shared" si="0"/>
        <v>3.1235268477660956</v>
      </c>
      <c r="E5" s="3" t="s">
        <v>125</v>
      </c>
      <c r="F5" s="6">
        <f t="shared" si="1"/>
        <v>-3.1390461790137053E-3</v>
      </c>
      <c r="G5" s="6">
        <f t="shared" si="2"/>
        <v>9.2395692578341862E-2</v>
      </c>
      <c r="H5" s="4">
        <f t="shared" si="3"/>
        <v>7.3169714470221683</v>
      </c>
      <c r="I5" s="8">
        <v>73702.53714</v>
      </c>
      <c r="J5" s="8">
        <v>61234.899250000002</v>
      </c>
      <c r="K5" s="8">
        <v>359296.03307</v>
      </c>
      <c r="L5" s="8">
        <v>492117.04207999998</v>
      </c>
      <c r="M5" s="8">
        <v>495216.32711999997</v>
      </c>
      <c r="N5" s="7">
        <v>3.11</v>
      </c>
      <c r="O5" s="7">
        <v>2.59</v>
      </c>
      <c r="P5" s="7">
        <v>15.18</v>
      </c>
      <c r="Q5" s="7">
        <v>20.79</v>
      </c>
      <c r="R5" s="7">
        <v>20.92</v>
      </c>
    </row>
    <row r="6" spans="1:18" x14ac:dyDescent="0.35">
      <c r="A6" t="s">
        <v>85</v>
      </c>
      <c r="B6" t="s">
        <v>101</v>
      </c>
      <c r="C6" t="s">
        <v>16</v>
      </c>
      <c r="D6" s="4">
        <f t="shared" si="0"/>
        <v>3.1948764768675342</v>
      </c>
      <c r="E6" s="3" t="s">
        <v>125</v>
      </c>
      <c r="F6" s="6">
        <f t="shared" si="1"/>
        <v>-3.1809911369020524E-3</v>
      </c>
      <c r="G6" s="6">
        <f t="shared" si="2"/>
        <v>0.13104207496158257</v>
      </c>
      <c r="H6" s="4">
        <f t="shared" si="3"/>
        <v>7.3755310109886638</v>
      </c>
      <c r="I6" s="8">
        <v>75439.70405</v>
      </c>
      <c r="J6" s="8">
        <v>57958.87717</v>
      </c>
      <c r="K6" s="8">
        <v>349711.15844999999</v>
      </c>
      <c r="L6" s="8">
        <v>490377.82098000002</v>
      </c>
      <c r="M6" s="8">
        <v>493507.55163</v>
      </c>
      <c r="N6" s="7">
        <v>3.27</v>
      </c>
      <c r="O6" s="7">
        <v>2.5099999999999998</v>
      </c>
      <c r="P6" s="7">
        <v>15.15</v>
      </c>
      <c r="Q6" s="7">
        <v>21.24</v>
      </c>
      <c r="R6" s="7">
        <v>21.38</v>
      </c>
    </row>
    <row r="7" spans="1:18" x14ac:dyDescent="0.35">
      <c r="A7" t="s">
        <v>86</v>
      </c>
      <c r="B7" t="s">
        <v>102</v>
      </c>
      <c r="C7" t="s">
        <v>17</v>
      </c>
      <c r="D7" s="4">
        <f t="shared" si="0"/>
        <v>3.0768654274492522</v>
      </c>
      <c r="E7" s="3" t="s">
        <v>126</v>
      </c>
      <c r="F7" s="6">
        <f t="shared" si="1"/>
        <v>-2.9060689700395486E-3</v>
      </c>
      <c r="G7" s="6">
        <f t="shared" si="2"/>
        <v>0.11732672335967829</v>
      </c>
      <c r="H7" s="4">
        <f t="shared" si="3"/>
        <v>7.1967365737104307</v>
      </c>
      <c r="I7" s="8">
        <v>79184.398400000005</v>
      </c>
      <c r="J7" s="8">
        <v>62554.623399999997</v>
      </c>
      <c r="K7" s="8">
        <v>377591.23735000001</v>
      </c>
      <c r="L7" s="8">
        <v>508547.02101999999</v>
      </c>
      <c r="M7" s="8">
        <v>511511.38108999998</v>
      </c>
      <c r="N7" s="7">
        <v>3.41</v>
      </c>
      <c r="O7" s="7">
        <v>2.69</v>
      </c>
      <c r="P7" s="7">
        <v>16.25</v>
      </c>
      <c r="Q7" s="7">
        <v>21.88</v>
      </c>
      <c r="R7" s="7">
        <v>22.01</v>
      </c>
    </row>
    <row r="8" spans="1:18" x14ac:dyDescent="0.35">
      <c r="A8" t="s">
        <v>87</v>
      </c>
      <c r="B8" t="s">
        <v>103</v>
      </c>
      <c r="C8" t="s">
        <v>18</v>
      </c>
      <c r="D8" s="4">
        <f t="shared" si="0"/>
        <v>3.4488275978481138</v>
      </c>
      <c r="E8" s="3" t="s">
        <v>126</v>
      </c>
      <c r="F8" s="6">
        <f t="shared" si="1"/>
        <v>-5.7000808715912529E-4</v>
      </c>
      <c r="G8" s="6">
        <f t="shared" si="2"/>
        <v>0.10127342924359629</v>
      </c>
      <c r="H8" s="4">
        <f t="shared" si="3"/>
        <v>7.1922794431295989</v>
      </c>
      <c r="I8" s="8">
        <v>76270.846650000007</v>
      </c>
      <c r="J8" s="8">
        <v>62243.067560000003</v>
      </c>
      <c r="K8" s="8">
        <v>329023.31582999998</v>
      </c>
      <c r="L8" s="8">
        <v>497831.45908</v>
      </c>
      <c r="M8" s="8">
        <v>498399.31868000003</v>
      </c>
      <c r="N8" s="7">
        <v>3.34</v>
      </c>
      <c r="O8" s="7">
        <v>2.73</v>
      </c>
      <c r="P8" s="7">
        <v>14.41</v>
      </c>
      <c r="Q8" s="9">
        <v>21.8</v>
      </c>
      <c r="R8" s="7">
        <v>21.83</v>
      </c>
    </row>
    <row r="9" spans="1:18" x14ac:dyDescent="0.35">
      <c r="A9" t="s">
        <v>88</v>
      </c>
      <c r="B9" t="s">
        <v>104</v>
      </c>
      <c r="C9" t="s">
        <v>19</v>
      </c>
      <c r="D9" s="4">
        <f t="shared" si="0"/>
        <v>3.0040489969262985</v>
      </c>
      <c r="E9" s="3" t="s">
        <v>127</v>
      </c>
      <c r="F9" s="6">
        <f t="shared" si="1"/>
        <v>1.6627707211081758E-3</v>
      </c>
      <c r="G9" s="6">
        <f t="shared" si="2"/>
        <v>0.10868347482553525</v>
      </c>
      <c r="H9" s="4">
        <f t="shared" si="3"/>
        <v>7.17878933094208</v>
      </c>
      <c r="I9" s="8">
        <v>73345.530899999998</v>
      </c>
      <c r="J9" s="8">
        <v>58965.507490000004</v>
      </c>
      <c r="K9" s="8">
        <v>360228.51500000001</v>
      </c>
      <c r="L9" s="8">
        <v>475706.21269000001</v>
      </c>
      <c r="M9" s="8">
        <v>474126.85807000002</v>
      </c>
      <c r="N9" s="9">
        <v>3.2</v>
      </c>
      <c r="O9" s="7">
        <v>2.57</v>
      </c>
      <c r="P9" s="7">
        <v>15.71</v>
      </c>
      <c r="Q9" s="7">
        <v>20.75</v>
      </c>
      <c r="R9" s="7">
        <v>20.68</v>
      </c>
    </row>
    <row r="10" spans="1:18" x14ac:dyDescent="0.35">
      <c r="A10" t="s">
        <v>89</v>
      </c>
      <c r="B10" t="s">
        <v>105</v>
      </c>
      <c r="C10" t="s">
        <v>20</v>
      </c>
      <c r="D10" s="4">
        <f t="shared" si="0"/>
        <v>3.1835080088750343</v>
      </c>
      <c r="E10" s="3" t="s">
        <v>127</v>
      </c>
      <c r="F10" s="6">
        <f t="shared" si="1"/>
        <v>6.5873025001523871E-3</v>
      </c>
      <c r="G10" s="6">
        <f t="shared" si="2"/>
        <v>0.15314843608855505</v>
      </c>
      <c r="H10" s="4">
        <f t="shared" si="3"/>
        <v>6.7928138001432945</v>
      </c>
      <c r="I10" s="8">
        <v>81945.587100000004</v>
      </c>
      <c r="J10" s="8">
        <v>60179.371899999998</v>
      </c>
      <c r="K10" s="8">
        <v>347903.42563999997</v>
      </c>
      <c r="L10" s="8">
        <v>485893.97581999999</v>
      </c>
      <c r="M10" s="8">
        <v>479534.40701999998</v>
      </c>
      <c r="N10" s="7">
        <v>3.58</v>
      </c>
      <c r="O10" s="7">
        <v>2.63</v>
      </c>
      <c r="P10" s="7">
        <v>15.19</v>
      </c>
      <c r="Q10" s="7">
        <v>21.22</v>
      </c>
      <c r="R10" s="7">
        <v>20.94</v>
      </c>
    </row>
    <row r="11" spans="1:18" x14ac:dyDescent="0.35">
      <c r="A11" t="s">
        <v>90</v>
      </c>
      <c r="B11" t="s">
        <v>106</v>
      </c>
      <c r="C11" t="s">
        <v>107</v>
      </c>
      <c r="D11" s="4">
        <f t="shared" si="0"/>
        <v>3.3218530467028429</v>
      </c>
      <c r="E11" s="3" t="s">
        <v>123</v>
      </c>
      <c r="F11" s="6">
        <f t="shared" si="1"/>
        <v>-1.2207167798851198E-2</v>
      </c>
      <c r="G11" s="6">
        <f t="shared" si="2"/>
        <v>0.1127910682406852</v>
      </c>
      <c r="H11" s="4">
        <f t="shared" si="3"/>
        <v>7.3793493422408716</v>
      </c>
      <c r="I11" s="8">
        <v>74330.075519999999</v>
      </c>
      <c r="J11" s="8">
        <v>59262.074240000002</v>
      </c>
      <c r="K11" s="8">
        <v>336985.19364999997</v>
      </c>
      <c r="L11" s="8">
        <v>486894.51697</v>
      </c>
      <c r="M11" s="8">
        <v>498928.62549000001</v>
      </c>
      <c r="N11" s="7">
        <v>2.84</v>
      </c>
      <c r="O11" s="7">
        <v>2.27</v>
      </c>
      <c r="P11" s="7">
        <v>12.89</v>
      </c>
      <c r="Q11" s="7">
        <v>18.62</v>
      </c>
      <c r="R11" s="7">
        <v>19.079999999999998</v>
      </c>
    </row>
    <row r="12" spans="1:18" x14ac:dyDescent="0.35">
      <c r="A12" t="s">
        <v>91</v>
      </c>
      <c r="B12" t="s">
        <v>108</v>
      </c>
      <c r="C12" t="s">
        <v>109</v>
      </c>
      <c r="D12" s="4">
        <f t="shared" si="0"/>
        <v>3.3449913488370129</v>
      </c>
      <c r="E12" s="3" t="s">
        <v>123</v>
      </c>
      <c r="F12" s="6">
        <f t="shared" si="1"/>
        <v>-1.2193964357617047E-2</v>
      </c>
      <c r="G12" s="6">
        <f t="shared" si="2"/>
        <v>0.19106933033025844</v>
      </c>
      <c r="H12" s="4">
        <f t="shared" si="3"/>
        <v>6.8548075345175494</v>
      </c>
      <c r="I12" s="8">
        <v>88142.400429999994</v>
      </c>
      <c r="J12" s="8">
        <v>59863.090409999997</v>
      </c>
      <c r="K12" s="8">
        <v>347550.86735999997</v>
      </c>
      <c r="L12" s="8">
        <v>501088.88877000002</v>
      </c>
      <c r="M12" s="8">
        <v>513460.26499</v>
      </c>
      <c r="N12" s="7">
        <v>3.15</v>
      </c>
      <c r="O12" s="7">
        <v>2.14</v>
      </c>
      <c r="P12" s="7">
        <v>12.44</v>
      </c>
      <c r="Q12" s="7">
        <v>17.93</v>
      </c>
      <c r="R12" s="7">
        <v>18.38</v>
      </c>
    </row>
    <row r="13" spans="1:18" x14ac:dyDescent="0.35">
      <c r="A13" t="s">
        <v>92</v>
      </c>
      <c r="B13" t="s">
        <v>110</v>
      </c>
      <c r="C13" t="s">
        <v>111</v>
      </c>
      <c r="D13" s="4">
        <f t="shared" si="0"/>
        <v>3.1232048134353225</v>
      </c>
      <c r="E13" s="3" t="s">
        <v>128</v>
      </c>
      <c r="F13" s="6">
        <f t="shared" si="1"/>
        <v>8.4966596869183973E-3</v>
      </c>
      <c r="G13" s="6">
        <f t="shared" si="2"/>
        <v>0.11984505173735892</v>
      </c>
      <c r="H13" s="4">
        <f t="shared" si="3"/>
        <v>7.0460099712273747</v>
      </c>
      <c r="I13" s="8">
        <v>79440.069449999995</v>
      </c>
      <c r="J13" s="8">
        <v>62436.825620000003</v>
      </c>
      <c r="K13" s="8">
        <v>365503.69912</v>
      </c>
      <c r="L13" s="8">
        <v>504079.91965</v>
      </c>
      <c r="M13" s="8">
        <v>495586.09769999998</v>
      </c>
      <c r="N13" s="7">
        <v>3.47</v>
      </c>
      <c r="O13" s="7">
        <v>2.73</v>
      </c>
      <c r="P13" s="7">
        <v>15.98</v>
      </c>
      <c r="Q13" s="7">
        <v>22.03</v>
      </c>
      <c r="R13" s="7">
        <v>21.66</v>
      </c>
    </row>
    <row r="14" spans="1:18" x14ac:dyDescent="0.35">
      <c r="A14" t="s">
        <v>93</v>
      </c>
      <c r="B14" t="s">
        <v>112</v>
      </c>
      <c r="C14" t="s">
        <v>113</v>
      </c>
      <c r="D14" s="4">
        <f t="shared" si="0"/>
        <v>3.2386175511834643</v>
      </c>
      <c r="E14" s="3" t="s">
        <v>128</v>
      </c>
      <c r="F14" s="6">
        <f t="shared" si="1"/>
        <v>-8.6826225277840223E-3</v>
      </c>
      <c r="G14" s="6">
        <f t="shared" si="2"/>
        <v>9.1600403313309223E-2</v>
      </c>
      <c r="H14" s="4">
        <f t="shared" si="3"/>
        <v>7.5746054097507889</v>
      </c>
      <c r="I14" s="8">
        <v>70960.968330000003</v>
      </c>
      <c r="J14" s="8">
        <v>59051.750820000001</v>
      </c>
      <c r="K14" s="8">
        <v>344223.34448000003</v>
      </c>
      <c r="L14" s="8">
        <v>488122.22107999999</v>
      </c>
      <c r="M14" s="8">
        <v>496672.82472999999</v>
      </c>
      <c r="N14" s="7">
        <v>3.13</v>
      </c>
      <c r="O14" s="9">
        <v>2.6</v>
      </c>
      <c r="P14" s="7">
        <v>15.16</v>
      </c>
      <c r="Q14" s="9">
        <v>21.5</v>
      </c>
      <c r="R14" s="7">
        <v>21.88</v>
      </c>
    </row>
    <row r="15" spans="1:18" x14ac:dyDescent="0.35">
      <c r="A15" t="s">
        <v>94</v>
      </c>
      <c r="B15" t="s">
        <v>114</v>
      </c>
      <c r="C15" t="s">
        <v>115</v>
      </c>
      <c r="D15" s="4">
        <f t="shared" si="0"/>
        <v>3.1704139609130189</v>
      </c>
      <c r="E15" s="3" t="s">
        <v>124</v>
      </c>
      <c r="F15" s="6">
        <f t="shared" si="1"/>
        <v>-1.9779715222248946E-3</v>
      </c>
      <c r="G15" s="6">
        <f t="shared" si="2"/>
        <v>0.15666376849212726</v>
      </c>
      <c r="H15" s="4">
        <f t="shared" si="3"/>
        <v>6.474437740154559</v>
      </c>
      <c r="I15" s="8">
        <v>82320.599059999993</v>
      </c>
      <c r="J15" s="8">
        <v>60020.851069999997</v>
      </c>
      <c r="K15" s="8">
        <v>335578.35662999999</v>
      </c>
      <c r="L15" s="8">
        <v>459878.99800999998</v>
      </c>
      <c r="M15" s="8">
        <v>461701.85869999998</v>
      </c>
      <c r="N15" s="7">
        <v>3.82</v>
      </c>
      <c r="O15" s="7">
        <v>2.79</v>
      </c>
      <c r="P15" s="7">
        <v>15.59</v>
      </c>
      <c r="Q15" s="7">
        <v>21.36</v>
      </c>
      <c r="R15" s="7">
        <v>21.44</v>
      </c>
    </row>
    <row r="16" spans="1:18" x14ac:dyDescent="0.35">
      <c r="A16" t="s">
        <v>95</v>
      </c>
      <c r="B16" t="s">
        <v>116</v>
      </c>
      <c r="C16" t="s">
        <v>117</v>
      </c>
      <c r="D16" s="4">
        <f t="shared" si="0"/>
        <v>1.8406896093030232</v>
      </c>
      <c r="E16" s="3" t="s">
        <v>124</v>
      </c>
      <c r="F16" s="6">
        <f t="shared" si="1"/>
        <v>6.6009236322432001E-4</v>
      </c>
      <c r="G16" s="6">
        <f t="shared" si="2"/>
        <v>0.1739047550861722</v>
      </c>
      <c r="H16" s="4">
        <f t="shared" si="3"/>
        <v>6.5155841595876014</v>
      </c>
      <c r="I16" s="8">
        <v>49012.503279999997</v>
      </c>
      <c r="J16" s="8">
        <v>34490.869659999997</v>
      </c>
      <c r="K16" s="8">
        <v>340946.47123999998</v>
      </c>
      <c r="L16" s="8">
        <v>272216.19630000001</v>
      </c>
      <c r="M16" s="8">
        <v>271857.0577</v>
      </c>
      <c r="N16" s="7">
        <v>2.62</v>
      </c>
      <c r="O16" s="7">
        <v>1.84</v>
      </c>
      <c r="P16" s="7">
        <v>18.23</v>
      </c>
      <c r="Q16" s="7">
        <v>14.56</v>
      </c>
      <c r="R16" s="7">
        <v>14.54</v>
      </c>
    </row>
    <row r="17" spans="1:18" x14ac:dyDescent="0.35">
      <c r="A17" t="s">
        <v>96</v>
      </c>
      <c r="B17" t="s">
        <v>118</v>
      </c>
      <c r="C17" t="s">
        <v>119</v>
      </c>
      <c r="D17" s="4">
        <f t="shared" si="0"/>
        <v>3.39937830058863</v>
      </c>
      <c r="E17" s="3" t="s">
        <v>129</v>
      </c>
      <c r="F17" s="6">
        <f t="shared" si="1"/>
        <v>-5.6300272051954404E-4</v>
      </c>
      <c r="G17" s="6">
        <f t="shared" si="2"/>
        <v>0.28560488969678444</v>
      </c>
      <c r="H17" s="4">
        <f t="shared" si="3"/>
        <v>5.6567587847864234</v>
      </c>
      <c r="I17" s="8">
        <v>113560.54952</v>
      </c>
      <c r="J17" s="8">
        <v>63104.225839999999</v>
      </c>
      <c r="K17" s="8">
        <v>345949.96242</v>
      </c>
      <c r="L17" s="8">
        <v>499393.69160000002</v>
      </c>
      <c r="M17" s="8">
        <v>499956.32838000002</v>
      </c>
      <c r="N17" s="7">
        <v>4.8899999999999997</v>
      </c>
      <c r="O17" s="7">
        <v>2.72</v>
      </c>
      <c r="P17" s="7">
        <v>14.91</v>
      </c>
      <c r="Q17" s="7">
        <v>21.52</v>
      </c>
      <c r="R17" s="7">
        <v>21.55</v>
      </c>
    </row>
    <row r="18" spans="1:18" x14ac:dyDescent="0.35">
      <c r="A18" t="s">
        <v>97</v>
      </c>
      <c r="B18" t="s">
        <v>120</v>
      </c>
      <c r="C18" t="s">
        <v>121</v>
      </c>
      <c r="D18" s="4">
        <f t="shared" si="0"/>
        <v>2.1402258501760953</v>
      </c>
      <c r="E18" s="3" t="s">
        <v>129</v>
      </c>
      <c r="F18" s="6">
        <f t="shared" si="1"/>
        <v>6.9759647248599371E-3</v>
      </c>
      <c r="G18" s="6">
        <f t="shared" si="2"/>
        <v>0.56136787727329451</v>
      </c>
      <c r="H18" s="4">
        <f t="shared" si="3"/>
        <v>3.9392524748590483</v>
      </c>
      <c r="I18" s="8">
        <v>119053.90399999999</v>
      </c>
      <c r="J18" s="8">
        <v>33445.587930000002</v>
      </c>
      <c r="K18" s="8">
        <v>351941.12475000002</v>
      </c>
      <c r="L18" s="8">
        <v>302462.35009999998</v>
      </c>
      <c r="M18" s="8">
        <v>298271.65090000001</v>
      </c>
      <c r="N18" s="7">
        <v>5.86</v>
      </c>
      <c r="O18" s="7">
        <v>1.65</v>
      </c>
      <c r="P18" s="7">
        <v>17.32</v>
      </c>
      <c r="Q18" s="7">
        <v>14.89</v>
      </c>
      <c r="R18" s="7">
        <v>14.68</v>
      </c>
    </row>
    <row r="19" spans="1:18" ht="69.5" customHeight="1" x14ac:dyDescent="0.35">
      <c r="D19" s="4"/>
      <c r="F19" s="4"/>
      <c r="G19" s="6"/>
      <c r="H19" s="4"/>
    </row>
    <row r="20" spans="1:18" s="2" customFormat="1" x14ac:dyDescent="0.35">
      <c r="A20" s="2" t="s">
        <v>0</v>
      </c>
      <c r="B20" s="2" t="s">
        <v>1</v>
      </c>
      <c r="C20" s="2" t="s">
        <v>2</v>
      </c>
      <c r="D20" s="1" t="s">
        <v>77</v>
      </c>
      <c r="E20" s="5" t="s">
        <v>78</v>
      </c>
      <c r="F20" s="5" t="s">
        <v>79</v>
      </c>
      <c r="G20" s="5" t="s">
        <v>80</v>
      </c>
      <c r="H20" s="5" t="s">
        <v>81</v>
      </c>
      <c r="I20" s="2" t="s">
        <v>3</v>
      </c>
      <c r="J20" s="2" t="s">
        <v>4</v>
      </c>
      <c r="K20" s="2" t="s">
        <v>5</v>
      </c>
      <c r="L20" s="2" t="s">
        <v>6</v>
      </c>
      <c r="M20" s="2" t="s">
        <v>7</v>
      </c>
      <c r="N20" s="2" t="s">
        <v>8</v>
      </c>
      <c r="O20" s="2" t="s">
        <v>9</v>
      </c>
      <c r="P20" s="2" t="s">
        <v>10</v>
      </c>
      <c r="Q20" s="2" t="s">
        <v>11</v>
      </c>
      <c r="R20" s="2" t="s">
        <v>12</v>
      </c>
    </row>
    <row r="21" spans="1:18" x14ac:dyDescent="0.35">
      <c r="A21" t="s">
        <v>134</v>
      </c>
      <c r="B21" t="s">
        <v>135</v>
      </c>
      <c r="C21" t="s">
        <v>21</v>
      </c>
      <c r="D21" s="4">
        <f t="shared" si="0"/>
        <v>7.0840535052602585</v>
      </c>
      <c r="E21" s="3" t="s">
        <v>122</v>
      </c>
      <c r="F21" s="6">
        <f t="shared" si="1"/>
        <v>0.47048353094022172</v>
      </c>
      <c r="G21" s="6">
        <f t="shared" si="2"/>
        <v>-0.76947197187545713</v>
      </c>
      <c r="H21" s="4">
        <f t="shared" si="3"/>
        <v>3.087878675238183</v>
      </c>
      <c r="I21" s="8">
        <v>34069.32703</v>
      </c>
      <c r="J21" s="8">
        <v>261507.11378000001</v>
      </c>
      <c r="K21" s="8">
        <v>170563.45331000001</v>
      </c>
      <c r="L21" s="8">
        <v>671058.23889000004</v>
      </c>
      <c r="M21" s="8">
        <v>241645.94959</v>
      </c>
      <c r="N21" s="8">
        <v>1.47</v>
      </c>
      <c r="O21" s="8">
        <v>11.25</v>
      </c>
      <c r="P21" s="8">
        <v>7.34</v>
      </c>
      <c r="Q21" s="8">
        <v>28.87</v>
      </c>
      <c r="R21" s="8">
        <v>10.4</v>
      </c>
    </row>
    <row r="22" spans="1:18" x14ac:dyDescent="0.35">
      <c r="A22" t="s">
        <v>136</v>
      </c>
      <c r="B22" t="s">
        <v>137</v>
      </c>
      <c r="C22" t="s">
        <v>22</v>
      </c>
      <c r="D22" s="4">
        <f t="shared" si="0"/>
        <v>7.150057567327341</v>
      </c>
      <c r="E22" s="3" t="s">
        <v>122</v>
      </c>
      <c r="F22" s="6">
        <f t="shared" si="1"/>
        <v>0.48646377605496982</v>
      </c>
      <c r="G22" s="6">
        <f t="shared" si="2"/>
        <v>-0.70150437846156788</v>
      </c>
      <c r="H22" s="4">
        <f t="shared" si="3"/>
        <v>2.8978144391210758</v>
      </c>
      <c r="I22" s="8">
        <v>48600.758159999998</v>
      </c>
      <c r="J22" s="8">
        <v>277037.23887</v>
      </c>
      <c r="K22" s="8">
        <v>177519.75768000001</v>
      </c>
      <c r="L22" s="8">
        <v>701342.21632999997</v>
      </c>
      <c r="M22" s="8">
        <v>242296.27338999999</v>
      </c>
      <c r="N22" s="8">
        <v>2.02</v>
      </c>
      <c r="O22" s="8">
        <v>11.5</v>
      </c>
      <c r="P22" s="8">
        <v>7.37</v>
      </c>
      <c r="Q22" s="8">
        <v>29.12</v>
      </c>
      <c r="R22" s="8">
        <v>10.06</v>
      </c>
    </row>
    <row r="23" spans="1:18" x14ac:dyDescent="0.35">
      <c r="A23" t="s">
        <v>138</v>
      </c>
      <c r="B23" t="s">
        <v>139</v>
      </c>
      <c r="C23" t="s">
        <v>23</v>
      </c>
      <c r="D23" s="4">
        <f t="shared" si="0"/>
        <v>6.7767924222650482</v>
      </c>
      <c r="E23" s="3" t="s">
        <v>125</v>
      </c>
      <c r="F23" s="6">
        <f t="shared" si="1"/>
        <v>0.8757108775532596</v>
      </c>
      <c r="G23" s="6">
        <f t="shared" si="2"/>
        <v>-0.32862845607594166</v>
      </c>
      <c r="H23" s="4">
        <f t="shared" si="3"/>
        <v>16.927501028735993</v>
      </c>
      <c r="I23" s="8">
        <v>21336.282429999999</v>
      </c>
      <c r="J23" s="8">
        <v>42223.99987</v>
      </c>
      <c r="K23" s="8">
        <v>168144.00609000001</v>
      </c>
      <c r="L23" s="8">
        <v>1009054.37005</v>
      </c>
      <c r="M23" s="8">
        <v>66862.373970000001</v>
      </c>
      <c r="N23" s="8">
        <v>0.94</v>
      </c>
      <c r="O23" s="8">
        <v>1.86</v>
      </c>
      <c r="P23" s="8">
        <v>7.41</v>
      </c>
      <c r="Q23" s="8">
        <v>44.47</v>
      </c>
      <c r="R23" s="8">
        <v>2.95</v>
      </c>
    </row>
    <row r="24" spans="1:18" x14ac:dyDescent="0.35">
      <c r="A24" t="s">
        <v>140</v>
      </c>
      <c r="B24" t="s">
        <v>141</v>
      </c>
      <c r="C24" t="s">
        <v>24</v>
      </c>
      <c r="D24" s="4">
        <f t="shared" si="0"/>
        <v>6.9140869418663957</v>
      </c>
      <c r="E24" s="3" t="s">
        <v>125</v>
      </c>
      <c r="F24" s="6">
        <f t="shared" si="1"/>
        <v>0.89133109775406083</v>
      </c>
      <c r="G24" s="6">
        <f t="shared" si="2"/>
        <v>-0.15309798596973703</v>
      </c>
      <c r="H24" s="4">
        <f t="shared" si="3"/>
        <v>13.749884655733027</v>
      </c>
      <c r="I24" s="8">
        <v>34132.471660000003</v>
      </c>
      <c r="J24" s="8">
        <v>46473.008300000001</v>
      </c>
      <c r="K24" s="8">
        <v>171956.40466</v>
      </c>
      <c r="L24" s="8">
        <v>1048096.30771</v>
      </c>
      <c r="M24" s="8">
        <v>60219.744359999997</v>
      </c>
      <c r="N24" s="8">
        <v>1.49</v>
      </c>
      <c r="O24" s="8">
        <v>2.02</v>
      </c>
      <c r="P24" s="8">
        <v>7.49</v>
      </c>
      <c r="Q24" s="8">
        <v>45.64</v>
      </c>
      <c r="R24" s="8">
        <v>2.62</v>
      </c>
    </row>
    <row r="25" spans="1:18" x14ac:dyDescent="0.35">
      <c r="A25" t="s">
        <v>142</v>
      </c>
      <c r="B25" t="s">
        <v>143</v>
      </c>
      <c r="C25" t="s">
        <v>25</v>
      </c>
      <c r="D25" s="4">
        <f t="shared" si="0"/>
        <v>6.6623854757729131</v>
      </c>
      <c r="E25" s="3" t="s">
        <v>126</v>
      </c>
      <c r="F25" s="6">
        <f t="shared" si="1"/>
        <v>0.82811116600054524</v>
      </c>
      <c r="G25" s="6">
        <f t="shared" si="2"/>
        <v>-0.11480365881081406</v>
      </c>
      <c r="H25" s="4">
        <f t="shared" si="3"/>
        <v>10.403130607040136</v>
      </c>
      <c r="I25" s="8">
        <v>43283.624920000002</v>
      </c>
      <c r="J25" s="8">
        <v>54510.780469999998</v>
      </c>
      <c r="K25" s="8">
        <v>167381.84564000001</v>
      </c>
      <c r="L25" s="8">
        <v>929930.87468999997</v>
      </c>
      <c r="M25" s="8">
        <v>87437.097219999996</v>
      </c>
      <c r="N25" s="8">
        <v>2.04</v>
      </c>
      <c r="O25" s="8">
        <v>2.57</v>
      </c>
      <c r="P25" s="8">
        <v>7.89</v>
      </c>
      <c r="Q25" s="8">
        <v>43.85</v>
      </c>
      <c r="R25" s="8">
        <v>4.12</v>
      </c>
    </row>
    <row r="26" spans="1:18" x14ac:dyDescent="0.35">
      <c r="A26" t="s">
        <v>144</v>
      </c>
      <c r="B26" t="s">
        <v>145</v>
      </c>
      <c r="C26" t="s">
        <v>26</v>
      </c>
      <c r="D26" s="4">
        <f t="shared" si="0"/>
        <v>7.1298448915114356</v>
      </c>
      <c r="E26" s="3" t="s">
        <v>126</v>
      </c>
      <c r="F26" s="6">
        <f t="shared" si="1"/>
        <v>0.8140229574718727</v>
      </c>
      <c r="G26" s="6">
        <f t="shared" si="2"/>
        <v>0.13095828682105076</v>
      </c>
      <c r="H26" s="4">
        <f t="shared" si="3"/>
        <v>5.7563339499417685</v>
      </c>
      <c r="I26" s="8">
        <v>106799.18599</v>
      </c>
      <c r="J26" s="8">
        <v>82065.756659999999</v>
      </c>
      <c r="K26" s="8">
        <v>178970.88133</v>
      </c>
      <c r="L26" s="8">
        <v>986075.38029999996</v>
      </c>
      <c r="M26" s="8">
        <v>101094.30103</v>
      </c>
      <c r="N26" s="8">
        <v>4.54</v>
      </c>
      <c r="O26" s="8">
        <v>3.49</v>
      </c>
      <c r="P26" s="8">
        <v>7.61</v>
      </c>
      <c r="Q26" s="8">
        <v>41.94</v>
      </c>
      <c r="R26" s="8">
        <v>4.3</v>
      </c>
    </row>
    <row r="27" spans="1:18" x14ac:dyDescent="0.35">
      <c r="A27" t="s">
        <v>146</v>
      </c>
      <c r="B27" t="s">
        <v>147</v>
      </c>
      <c r="C27" t="s">
        <v>27</v>
      </c>
      <c r="D27" s="4">
        <f t="shared" si="0"/>
        <v>6.8884763427880342</v>
      </c>
      <c r="E27" s="3" t="s">
        <v>127</v>
      </c>
      <c r="F27" s="6">
        <f t="shared" si="1"/>
        <v>0.85662369696409491</v>
      </c>
      <c r="G27" s="6">
        <f t="shared" si="2"/>
        <v>-0.14139334275533705</v>
      </c>
      <c r="H27" s="4">
        <f t="shared" si="3"/>
        <v>12.527873053548573</v>
      </c>
      <c r="I27" s="8">
        <v>35801.677920000002</v>
      </c>
      <c r="J27" s="8">
        <v>47593.151639999996</v>
      </c>
      <c r="K27" s="8">
        <v>163774.19497000001</v>
      </c>
      <c r="L27" s="8">
        <v>969862.93648000003</v>
      </c>
      <c r="M27" s="8">
        <v>74896.901570000002</v>
      </c>
      <c r="N27" s="8">
        <v>1.62</v>
      </c>
      <c r="O27" s="8">
        <v>2.15</v>
      </c>
      <c r="P27" s="8">
        <v>7.41</v>
      </c>
      <c r="Q27" s="8">
        <v>43.91</v>
      </c>
      <c r="R27" s="8">
        <v>3.39</v>
      </c>
    </row>
    <row r="28" spans="1:18" x14ac:dyDescent="0.35">
      <c r="A28" t="s">
        <v>148</v>
      </c>
      <c r="B28" t="s">
        <v>149</v>
      </c>
      <c r="C28" t="s">
        <v>28</v>
      </c>
      <c r="D28" s="4">
        <f t="shared" si="0"/>
        <v>6.5338610257464946</v>
      </c>
      <c r="E28" s="3" t="s">
        <v>127</v>
      </c>
      <c r="F28" s="6">
        <f t="shared" si="1"/>
        <v>0.88461423532116401</v>
      </c>
      <c r="G28" s="6">
        <f t="shared" si="2"/>
        <v>-0.11856925443906861</v>
      </c>
      <c r="H28" s="4">
        <f t="shared" si="3"/>
        <v>14.373012980396734</v>
      </c>
      <c r="I28" s="8">
        <v>33196.33698</v>
      </c>
      <c r="J28" s="8">
        <v>42127.418510000003</v>
      </c>
      <c r="K28" s="8">
        <v>177223.40072999999</v>
      </c>
      <c r="L28" s="8">
        <v>1020169.3096799999</v>
      </c>
      <c r="M28" s="8">
        <v>62460.005709999998</v>
      </c>
      <c r="N28" s="8">
        <v>1.48</v>
      </c>
      <c r="O28" s="8">
        <v>1.88</v>
      </c>
      <c r="P28" s="8">
        <v>7.91</v>
      </c>
      <c r="Q28" s="8">
        <v>45.52</v>
      </c>
      <c r="R28" s="8">
        <v>2.79</v>
      </c>
    </row>
    <row r="29" spans="1:18" x14ac:dyDescent="0.35">
      <c r="A29" t="s">
        <v>150</v>
      </c>
      <c r="B29" t="s">
        <v>151</v>
      </c>
      <c r="C29" t="s">
        <v>152</v>
      </c>
      <c r="D29" s="4">
        <f t="shared" si="0"/>
        <v>7.2724469058433181</v>
      </c>
      <c r="E29" s="3" t="s">
        <v>123</v>
      </c>
      <c r="F29" s="6">
        <f t="shared" si="1"/>
        <v>0.75761678812982425</v>
      </c>
      <c r="G29" s="6">
        <f t="shared" si="2"/>
        <v>-0.71506095469946107</v>
      </c>
      <c r="H29" s="4">
        <f t="shared" si="3"/>
        <v>3.1472092071204307</v>
      </c>
      <c r="I29" s="8">
        <v>39961.558749999997</v>
      </c>
      <c r="J29" s="8">
        <v>240530.42301999999</v>
      </c>
      <c r="K29" s="8">
        <v>159954.26908999999</v>
      </c>
      <c r="L29" s="8">
        <v>775783.00350999995</v>
      </c>
      <c r="M29" s="8">
        <v>106983.94404</v>
      </c>
      <c r="N29" s="8">
        <v>1.44</v>
      </c>
      <c r="O29" s="8">
        <v>8.66</v>
      </c>
      <c r="P29" s="8">
        <v>5.76</v>
      </c>
      <c r="Q29" s="8">
        <v>27.93</v>
      </c>
      <c r="R29" s="8">
        <v>3.85</v>
      </c>
    </row>
    <row r="30" spans="1:18" x14ac:dyDescent="0.35">
      <c r="A30" t="s">
        <v>153</v>
      </c>
      <c r="B30" t="s">
        <v>154</v>
      </c>
      <c r="C30" t="s">
        <v>155</v>
      </c>
      <c r="D30" s="4">
        <f t="shared" si="0"/>
        <v>7.1067305490940651</v>
      </c>
      <c r="E30" s="3" t="s">
        <v>123</v>
      </c>
      <c r="F30" s="6">
        <f t="shared" si="1"/>
        <v>0.72982473586258378</v>
      </c>
      <c r="G30" s="6">
        <f t="shared" si="2"/>
        <v>-0.68065814473114816</v>
      </c>
      <c r="H30" s="4">
        <f t="shared" si="3"/>
        <v>2.6859463535685886</v>
      </c>
      <c r="I30" s="8">
        <v>54066.879809999999</v>
      </c>
      <c r="J30" s="8">
        <v>284547.54807000002</v>
      </c>
      <c r="K30" s="8">
        <v>175624.30531</v>
      </c>
      <c r="L30" s="8">
        <v>786637.96109</v>
      </c>
      <c r="M30" s="8">
        <v>122862.22674</v>
      </c>
      <c r="N30" s="8">
        <v>1.88</v>
      </c>
      <c r="O30" s="8">
        <v>9.8699999999999992</v>
      </c>
      <c r="P30" s="8">
        <v>6.09</v>
      </c>
      <c r="Q30" s="8">
        <v>27.28</v>
      </c>
      <c r="R30" s="8">
        <v>4.26</v>
      </c>
    </row>
    <row r="31" spans="1:18" x14ac:dyDescent="0.35">
      <c r="A31" t="s">
        <v>156</v>
      </c>
      <c r="B31" t="s">
        <v>157</v>
      </c>
      <c r="C31" t="s">
        <v>158</v>
      </c>
      <c r="D31" s="4">
        <f t="shared" si="0"/>
        <v>7.0464996274782505</v>
      </c>
      <c r="E31" s="3" t="s">
        <v>128</v>
      </c>
      <c r="F31" s="6">
        <f t="shared" si="1"/>
        <v>0.78992257172177771</v>
      </c>
      <c r="G31" s="6">
        <f t="shared" si="2"/>
        <v>-3.2331160200715379E-2</v>
      </c>
      <c r="H31" s="4">
        <f t="shared" si="3"/>
        <v>9.248184843491229</v>
      </c>
      <c r="I31" s="8">
        <v>58396.541960000002</v>
      </c>
      <c r="J31" s="8">
        <v>62298.761140000002</v>
      </c>
      <c r="K31" s="8">
        <v>175535.06581999999</v>
      </c>
      <c r="L31" s="8">
        <v>998966.94996</v>
      </c>
      <c r="M31" s="8">
        <v>117245.52284999999</v>
      </c>
      <c r="N31" s="8">
        <v>2.52</v>
      </c>
      <c r="O31" s="8">
        <v>2.69</v>
      </c>
      <c r="P31" s="8">
        <v>7.58</v>
      </c>
      <c r="Q31" s="8">
        <v>43.14</v>
      </c>
      <c r="R31" s="8">
        <v>5.0599999999999996</v>
      </c>
    </row>
    <row r="32" spans="1:18" x14ac:dyDescent="0.35">
      <c r="A32" t="s">
        <v>159</v>
      </c>
      <c r="B32" t="s">
        <v>160</v>
      </c>
      <c r="C32" t="s">
        <v>161</v>
      </c>
      <c r="D32" s="4">
        <f t="shared" si="0"/>
        <v>7.0047500750791034</v>
      </c>
      <c r="E32" s="3" t="s">
        <v>128</v>
      </c>
      <c r="F32" s="6">
        <f t="shared" si="1"/>
        <v>0.51585293073855509</v>
      </c>
      <c r="G32" s="6">
        <f t="shared" si="2"/>
        <v>4.9937082142980121E-2</v>
      </c>
      <c r="H32" s="4">
        <f t="shared" si="3"/>
        <v>4.5766732023957228</v>
      </c>
      <c r="I32" s="8">
        <v>114378.29186</v>
      </c>
      <c r="J32" s="8">
        <v>103498.17675</v>
      </c>
      <c r="K32" s="8">
        <v>173457.41831000001</v>
      </c>
      <c r="L32" s="8">
        <v>755765.91663999995</v>
      </c>
      <c r="M32" s="8">
        <v>241383.47868</v>
      </c>
      <c r="N32" s="8">
        <v>4.97</v>
      </c>
      <c r="O32" s="8">
        <v>4.5</v>
      </c>
      <c r="P32" s="8">
        <v>7.54</v>
      </c>
      <c r="Q32" s="8">
        <v>32.869999999999997</v>
      </c>
      <c r="R32" s="8">
        <v>10.5</v>
      </c>
    </row>
    <row r="33" spans="1:18" x14ac:dyDescent="0.35">
      <c r="A33" t="s">
        <v>162</v>
      </c>
      <c r="B33" t="s">
        <v>163</v>
      </c>
      <c r="C33" t="s">
        <v>164</v>
      </c>
      <c r="D33" s="4">
        <f t="shared" si="0"/>
        <v>6.8613035804914233</v>
      </c>
      <c r="E33" s="3" t="s">
        <v>124</v>
      </c>
      <c r="F33" s="6">
        <f t="shared" si="1"/>
        <v>0.76635506048590218</v>
      </c>
      <c r="G33" s="6">
        <f t="shared" si="2"/>
        <v>-0.15688965464300147</v>
      </c>
      <c r="H33" s="4">
        <f t="shared" si="3"/>
        <v>7.7472888765513259</v>
      </c>
      <c r="I33" s="8">
        <v>55996.015930000001</v>
      </c>
      <c r="J33" s="8">
        <v>76835.982250000001</v>
      </c>
      <c r="K33" s="8">
        <v>169343.89311</v>
      </c>
      <c r="L33" s="8">
        <v>908867.27631999995</v>
      </c>
      <c r="M33" s="8">
        <v>120220.58563</v>
      </c>
      <c r="N33" s="8">
        <v>2.5</v>
      </c>
      <c r="O33" s="8">
        <v>3.43</v>
      </c>
      <c r="P33" s="8">
        <v>7.55</v>
      </c>
      <c r="Q33" s="8">
        <v>40.51</v>
      </c>
      <c r="R33" s="8">
        <v>5.36</v>
      </c>
    </row>
    <row r="34" spans="1:18" x14ac:dyDescent="0.35">
      <c r="A34" t="s">
        <v>165</v>
      </c>
      <c r="B34" t="s">
        <v>166</v>
      </c>
      <c r="C34" t="s">
        <v>167</v>
      </c>
      <c r="D34" s="4">
        <f t="shared" si="0"/>
        <v>6.7566208243590431</v>
      </c>
      <c r="E34" s="3" t="s">
        <v>124</v>
      </c>
      <c r="F34" s="6">
        <f t="shared" si="1"/>
        <v>0.75987944456170964</v>
      </c>
      <c r="G34" s="6">
        <f t="shared" si="2"/>
        <v>-0.15719562711080606</v>
      </c>
      <c r="H34" s="4">
        <f t="shared" si="3"/>
        <v>8.0524812648877511</v>
      </c>
      <c r="I34" s="8">
        <v>53149.295489999997</v>
      </c>
      <c r="J34" s="8">
        <v>72975.573340000003</v>
      </c>
      <c r="K34" s="8">
        <v>168981.36536</v>
      </c>
      <c r="L34" s="8">
        <v>893682.74694999994</v>
      </c>
      <c r="M34" s="8">
        <v>121935.39634000001</v>
      </c>
      <c r="N34" s="8">
        <v>2.38</v>
      </c>
      <c r="O34" s="8">
        <v>3.27</v>
      </c>
      <c r="P34" s="8">
        <v>7.58</v>
      </c>
      <c r="Q34" s="8">
        <v>40.090000000000003</v>
      </c>
      <c r="R34" s="8">
        <v>5.47</v>
      </c>
    </row>
    <row r="35" spans="1:18" x14ac:dyDescent="0.35">
      <c r="A35" t="s">
        <v>168</v>
      </c>
      <c r="B35" t="s">
        <v>169</v>
      </c>
      <c r="C35" t="s">
        <v>170</v>
      </c>
      <c r="D35" s="4">
        <f t="shared" si="0"/>
        <v>6.8938947673657065</v>
      </c>
      <c r="E35" s="3" t="s">
        <v>129</v>
      </c>
      <c r="F35" s="6">
        <f t="shared" si="1"/>
        <v>0.68179892164295652</v>
      </c>
      <c r="G35" s="6">
        <f t="shared" si="2"/>
        <v>-0.43972427998695712</v>
      </c>
      <c r="H35" s="4">
        <f t="shared" si="3"/>
        <v>2.6553343160654221</v>
      </c>
      <c r="I35" s="8">
        <v>90006.331269999995</v>
      </c>
      <c r="J35" s="8">
        <v>231286.66093000001</v>
      </c>
      <c r="K35" s="8">
        <v>170358.46057</v>
      </c>
      <c r="L35" s="8">
        <v>717405.22475000005</v>
      </c>
      <c r="M35" s="8">
        <v>135735.08295000001</v>
      </c>
      <c r="N35" s="8">
        <v>3.57</v>
      </c>
      <c r="O35" s="8">
        <v>9.19</v>
      </c>
      <c r="P35" s="8">
        <v>6.77</v>
      </c>
      <c r="Q35" s="8">
        <v>28.49</v>
      </c>
      <c r="R35" s="8">
        <v>5.39</v>
      </c>
    </row>
    <row r="36" spans="1:18" x14ac:dyDescent="0.35">
      <c r="A36" t="s">
        <v>171</v>
      </c>
      <c r="B36" t="s">
        <v>172</v>
      </c>
      <c r="C36" t="s">
        <v>173</v>
      </c>
      <c r="D36" s="4">
        <f t="shared" si="0"/>
        <v>6.926217655144125</v>
      </c>
      <c r="E36" s="3" t="s">
        <v>129</v>
      </c>
      <c r="F36" s="6">
        <f t="shared" si="1"/>
        <v>0.69424454831557347</v>
      </c>
      <c r="G36" s="6">
        <f t="shared" si="2"/>
        <v>-0.49858652277787352</v>
      </c>
      <c r="H36" s="4">
        <f t="shared" si="3"/>
        <v>2.9677713502665028</v>
      </c>
      <c r="I36" s="8">
        <v>74500.646529999998</v>
      </c>
      <c r="J36" s="8">
        <v>222661.87468000001</v>
      </c>
      <c r="K36" s="8">
        <v>170233.30723000001</v>
      </c>
      <c r="L36" s="8">
        <v>747085.95790000004</v>
      </c>
      <c r="M36" s="8">
        <v>134824.45892</v>
      </c>
      <c r="N36" s="8">
        <v>3.01</v>
      </c>
      <c r="O36" s="8">
        <v>9</v>
      </c>
      <c r="P36" s="8">
        <v>6.88</v>
      </c>
      <c r="Q36" s="8">
        <v>30.21</v>
      </c>
      <c r="R36" s="8">
        <v>5.45</v>
      </c>
    </row>
    <row r="37" spans="1:18" ht="68" customHeight="1" x14ac:dyDescent="0.35">
      <c r="D37" s="4"/>
      <c r="F37" s="4"/>
      <c r="G37" s="6"/>
      <c r="H37" s="4"/>
    </row>
    <row r="38" spans="1:18" s="2" customFormat="1" x14ac:dyDescent="0.35">
      <c r="A38" s="2" t="s">
        <v>0</v>
      </c>
      <c r="B38" s="2" t="s">
        <v>1</v>
      </c>
      <c r="C38" s="2" t="s">
        <v>2</v>
      </c>
      <c r="D38" s="1" t="s">
        <v>77</v>
      </c>
      <c r="E38" s="5" t="s">
        <v>78</v>
      </c>
      <c r="F38" s="5" t="s">
        <v>79</v>
      </c>
      <c r="G38" s="5" t="s">
        <v>80</v>
      </c>
      <c r="H38" s="5" t="s">
        <v>81</v>
      </c>
      <c r="I38" s="2" t="s">
        <v>3</v>
      </c>
      <c r="J38" s="2" t="s">
        <v>4</v>
      </c>
      <c r="K38" s="2" t="s">
        <v>5</v>
      </c>
      <c r="L38" s="2" t="s">
        <v>6</v>
      </c>
      <c r="M38" s="2" t="s">
        <v>7</v>
      </c>
      <c r="N38" s="2" t="s">
        <v>8</v>
      </c>
      <c r="O38" s="2" t="s">
        <v>9</v>
      </c>
      <c r="P38" s="2" t="s">
        <v>10</v>
      </c>
      <c r="Q38" s="2" t="s">
        <v>11</v>
      </c>
      <c r="R38" s="2" t="s">
        <v>12</v>
      </c>
    </row>
    <row r="39" spans="1:18" x14ac:dyDescent="0.35">
      <c r="A39" t="s">
        <v>294</v>
      </c>
      <c r="B39" t="s">
        <v>295</v>
      </c>
      <c r="C39" t="s">
        <v>29</v>
      </c>
      <c r="D39" s="4">
        <f t="shared" si="0"/>
        <v>2.5980354617262762</v>
      </c>
      <c r="E39" s="3" t="s">
        <v>122</v>
      </c>
      <c r="F39" s="6">
        <f t="shared" si="1"/>
        <v>0.87157510028315888</v>
      </c>
      <c r="G39" s="6">
        <f t="shared" si="2"/>
        <v>-0.92097440691811205</v>
      </c>
      <c r="H39" s="4">
        <f t="shared" si="3"/>
        <v>0.80157670257767799</v>
      </c>
      <c r="I39" s="8">
        <v>6175.73099</v>
      </c>
      <c r="J39" s="8">
        <v>150121.25456</v>
      </c>
      <c r="K39" s="8">
        <v>108382.28038</v>
      </c>
      <c r="L39" s="8">
        <v>117239.2283</v>
      </c>
      <c r="M39" s="8">
        <v>8044.7939999999999</v>
      </c>
      <c r="N39" s="8">
        <v>0.46</v>
      </c>
      <c r="O39" s="8">
        <v>11.13</v>
      </c>
      <c r="P39" s="8">
        <v>8.0399999999999991</v>
      </c>
      <c r="Q39" s="8">
        <v>8.69</v>
      </c>
      <c r="R39" s="8">
        <v>0.6</v>
      </c>
    </row>
    <row r="40" spans="1:18" x14ac:dyDescent="0.35">
      <c r="A40" t="s">
        <v>296</v>
      </c>
      <c r="B40" t="s">
        <v>297</v>
      </c>
      <c r="C40" t="s">
        <v>30</v>
      </c>
      <c r="D40" s="4">
        <f t="shared" si="0"/>
        <v>4.5593824422448721</v>
      </c>
      <c r="E40" s="3" t="s">
        <v>122</v>
      </c>
      <c r="F40" s="6">
        <f t="shared" si="1"/>
        <v>0.86377132210910179</v>
      </c>
      <c r="G40" s="6">
        <f t="shared" si="2"/>
        <v>-0.92887366929639292</v>
      </c>
      <c r="H40" s="4">
        <f t="shared" si="3"/>
        <v>1.1946572933492792</v>
      </c>
      <c r="I40" s="8">
        <v>7602.3783100000001</v>
      </c>
      <c r="J40" s="8">
        <v>206168.75917999999</v>
      </c>
      <c r="K40" s="8">
        <v>102898.66927</v>
      </c>
      <c r="L40" s="8">
        <v>237987.98736</v>
      </c>
      <c r="M40" s="8">
        <v>17395.261149999998</v>
      </c>
      <c r="N40" s="8">
        <v>0.63</v>
      </c>
      <c r="O40" s="8">
        <v>17.05</v>
      </c>
      <c r="P40" s="8">
        <v>8.51</v>
      </c>
      <c r="Q40" s="8">
        <v>19.68</v>
      </c>
      <c r="R40" s="8">
        <v>1.44</v>
      </c>
    </row>
    <row r="41" spans="1:18" x14ac:dyDescent="0.35">
      <c r="A41" t="s">
        <v>298</v>
      </c>
      <c r="B41" t="s">
        <v>299</v>
      </c>
      <c r="C41" t="s">
        <v>31</v>
      </c>
      <c r="D41" s="4">
        <f t="shared" si="0"/>
        <v>1.9706345127668701</v>
      </c>
      <c r="E41" s="3" t="s">
        <v>125</v>
      </c>
      <c r="F41" s="6">
        <f t="shared" si="1"/>
        <v>0.89858147250535869</v>
      </c>
      <c r="G41" s="6">
        <f t="shared" si="2"/>
        <v>-0.54278270613322621</v>
      </c>
      <c r="H41" s="4">
        <f t="shared" si="3"/>
        <v>9.2484701624153072</v>
      </c>
      <c r="I41" s="8">
        <v>4280.3575099999998</v>
      </c>
      <c r="J41" s="8">
        <v>14443.15784</v>
      </c>
      <c r="K41" s="8">
        <v>97373.402910000004</v>
      </c>
      <c r="L41" s="8">
        <v>164382.86053999999</v>
      </c>
      <c r="M41" s="8">
        <v>8781.0125100000005</v>
      </c>
      <c r="N41" s="8">
        <v>0.23</v>
      </c>
      <c r="O41" s="8">
        <v>0.78</v>
      </c>
      <c r="P41" s="8">
        <v>5.29</v>
      </c>
      <c r="Q41" s="8">
        <v>8.93</v>
      </c>
      <c r="R41" s="8">
        <v>0.48</v>
      </c>
    </row>
    <row r="42" spans="1:18" x14ac:dyDescent="0.35">
      <c r="A42" t="s">
        <v>300</v>
      </c>
      <c r="B42" t="s">
        <v>301</v>
      </c>
      <c r="C42" t="s">
        <v>32</v>
      </c>
      <c r="D42" s="4">
        <f t="shared" si="0"/>
        <v>3.7698808004403181</v>
      </c>
      <c r="E42" s="3" t="s">
        <v>125</v>
      </c>
      <c r="F42" s="6">
        <f t="shared" si="1"/>
        <v>0.89979833139480347</v>
      </c>
      <c r="G42" s="6">
        <f t="shared" si="2"/>
        <v>-0.55102374240275387</v>
      </c>
      <c r="H42" s="4">
        <f t="shared" si="3"/>
        <v>16.520465369250701</v>
      </c>
      <c r="I42" s="8">
        <v>4930.4805999999999</v>
      </c>
      <c r="J42" s="8">
        <v>17032.73245</v>
      </c>
      <c r="K42" s="8">
        <v>102073.70843</v>
      </c>
      <c r="L42" s="8">
        <v>344663.78859000001</v>
      </c>
      <c r="M42" s="8">
        <v>18178.712</v>
      </c>
      <c r="N42" s="8">
        <v>0.44</v>
      </c>
      <c r="O42" s="8">
        <v>1.53</v>
      </c>
      <c r="P42" s="8">
        <v>9.15</v>
      </c>
      <c r="Q42" s="8">
        <v>30.89</v>
      </c>
      <c r="R42" s="8">
        <v>1.63</v>
      </c>
    </row>
    <row r="43" spans="1:18" x14ac:dyDescent="0.35">
      <c r="A43" t="s">
        <v>302</v>
      </c>
      <c r="B43" t="s">
        <v>303</v>
      </c>
      <c r="C43" t="s">
        <v>33</v>
      </c>
      <c r="D43" s="4">
        <f t="shared" si="0"/>
        <v>2.2990735689951909</v>
      </c>
      <c r="E43" s="3" t="s">
        <v>126</v>
      </c>
      <c r="F43" s="6">
        <f t="shared" si="1"/>
        <v>0.8917631979933035</v>
      </c>
      <c r="G43" s="6">
        <f t="shared" si="2"/>
        <v>-0.53759007995068786</v>
      </c>
      <c r="H43" s="4">
        <f t="shared" si="3"/>
        <v>5.9562991718008638</v>
      </c>
      <c r="I43" s="8">
        <v>7832.8394200000002</v>
      </c>
      <c r="J43" s="8">
        <v>26045.497009999999</v>
      </c>
      <c r="K43" s="8">
        <v>102505.56869</v>
      </c>
      <c r="L43" s="8">
        <v>190868.98175000001</v>
      </c>
      <c r="M43" s="8">
        <v>10920.52547</v>
      </c>
      <c r="N43" s="8">
        <v>0.6</v>
      </c>
      <c r="O43" s="8">
        <v>2.0099999999999998</v>
      </c>
      <c r="P43" s="8">
        <v>7.9</v>
      </c>
      <c r="Q43" s="8">
        <v>14.71</v>
      </c>
      <c r="R43" s="8">
        <v>0.84</v>
      </c>
    </row>
    <row r="44" spans="1:18" x14ac:dyDescent="0.35">
      <c r="A44" t="s">
        <v>304</v>
      </c>
      <c r="B44" t="s">
        <v>305</v>
      </c>
      <c r="C44" t="s">
        <v>34</v>
      </c>
      <c r="D44" s="4">
        <f t="shared" si="0"/>
        <v>4.040648369990695</v>
      </c>
      <c r="E44" s="3" t="s">
        <v>126</v>
      </c>
      <c r="F44" s="6">
        <f t="shared" si="1"/>
        <v>0.89293401828689045</v>
      </c>
      <c r="G44" s="6">
        <f t="shared" si="2"/>
        <v>-0.52500578934503817</v>
      </c>
      <c r="H44" s="4">
        <f t="shared" si="3"/>
        <v>9.2192311603479222</v>
      </c>
      <c r="I44" s="8">
        <v>9427.8147000000008</v>
      </c>
      <c r="J44" s="8">
        <v>30268.731019999999</v>
      </c>
      <c r="K44" s="8">
        <v>100396.80265</v>
      </c>
      <c r="L44" s="8">
        <v>346380.07526999997</v>
      </c>
      <c r="M44" s="8">
        <v>19591.555990000001</v>
      </c>
      <c r="N44" s="8">
        <v>0.85</v>
      </c>
      <c r="O44" s="8">
        <v>2.74</v>
      </c>
      <c r="P44" s="8">
        <v>9.09</v>
      </c>
      <c r="Q44" s="8">
        <v>31.36</v>
      </c>
      <c r="R44" s="8">
        <v>1.77</v>
      </c>
    </row>
    <row r="45" spans="1:18" x14ac:dyDescent="0.35">
      <c r="A45" t="s">
        <v>306</v>
      </c>
      <c r="B45" t="s">
        <v>307</v>
      </c>
      <c r="C45" t="s">
        <v>35</v>
      </c>
      <c r="D45" s="4">
        <f t="shared" si="0"/>
        <v>2.6623891384945311</v>
      </c>
      <c r="E45" s="3" t="s">
        <v>127</v>
      </c>
      <c r="F45" s="6">
        <f t="shared" si="1"/>
        <v>0.89548286838907276</v>
      </c>
      <c r="G45" s="6">
        <f t="shared" si="2"/>
        <v>-0.46910304300752603</v>
      </c>
      <c r="H45" s="4">
        <f t="shared" si="3"/>
        <v>6.3607530162425139</v>
      </c>
      <c r="I45" s="8">
        <v>9409.0555600000007</v>
      </c>
      <c r="J45" s="8">
        <v>26036.826870000001</v>
      </c>
      <c r="K45" s="8">
        <v>97997.840450000003</v>
      </c>
      <c r="L45" s="8">
        <v>213680.15650000001</v>
      </c>
      <c r="M45" s="8">
        <v>11782.34708</v>
      </c>
      <c r="N45" s="8">
        <v>0.89</v>
      </c>
      <c r="O45" s="8">
        <v>2.4700000000000002</v>
      </c>
      <c r="P45" s="8">
        <v>9.2899999999999991</v>
      </c>
      <c r="Q45" s="8">
        <v>20.260000000000002</v>
      </c>
      <c r="R45" s="8">
        <v>1.1200000000000001</v>
      </c>
    </row>
    <row r="46" spans="1:18" x14ac:dyDescent="0.35">
      <c r="A46" t="s">
        <v>308</v>
      </c>
      <c r="B46" t="s">
        <v>309</v>
      </c>
      <c r="C46" t="s">
        <v>36</v>
      </c>
      <c r="D46" s="4">
        <f t="shared" si="0"/>
        <v>4.3188988229368794</v>
      </c>
      <c r="E46" s="3" t="s">
        <v>127</v>
      </c>
      <c r="F46" s="6">
        <f t="shared" si="1"/>
        <v>0.89620420051825367</v>
      </c>
      <c r="G46" s="6">
        <f t="shared" si="2"/>
        <v>-0.49139729238138791</v>
      </c>
      <c r="H46" s="4">
        <f t="shared" si="3"/>
        <v>10.503145630016022</v>
      </c>
      <c r="I46" s="8">
        <v>9507.9645299999993</v>
      </c>
      <c r="J46" s="8">
        <v>27880.607680000001</v>
      </c>
      <c r="K46" s="8">
        <v>99582.37242</v>
      </c>
      <c r="L46" s="8">
        <v>372317.43716999999</v>
      </c>
      <c r="M46" s="8">
        <v>20380.181649999999</v>
      </c>
      <c r="N46" s="8">
        <v>0.84</v>
      </c>
      <c r="O46" s="8">
        <v>2.46</v>
      </c>
      <c r="P46" s="8">
        <v>8.8000000000000007</v>
      </c>
      <c r="Q46" s="8">
        <v>32.9</v>
      </c>
      <c r="R46" s="8">
        <v>1.8</v>
      </c>
    </row>
    <row r="47" spans="1:18" x14ac:dyDescent="0.35">
      <c r="A47" t="s">
        <v>310</v>
      </c>
      <c r="B47" t="s">
        <v>311</v>
      </c>
      <c r="C47" t="s">
        <v>312</v>
      </c>
      <c r="D47" s="4">
        <f t="shared" si="0"/>
        <v>3.6870459217591871</v>
      </c>
      <c r="E47" s="3" t="s">
        <v>123</v>
      </c>
      <c r="F47" s="6">
        <f t="shared" si="1"/>
        <v>0.81537251612421124</v>
      </c>
      <c r="G47" s="6">
        <f t="shared" si="2"/>
        <v>-0.8251715741574317</v>
      </c>
      <c r="H47" s="4">
        <f t="shared" si="3"/>
        <v>0.88501185502565827</v>
      </c>
      <c r="I47" s="8">
        <v>17681.541689999998</v>
      </c>
      <c r="J47" s="8">
        <v>184591.53380999999</v>
      </c>
      <c r="K47" s="8">
        <v>103412.63802</v>
      </c>
      <c r="L47" s="8">
        <v>162488.61113</v>
      </c>
      <c r="M47" s="8">
        <v>16525.458640000001</v>
      </c>
      <c r="N47" s="8">
        <v>1.4</v>
      </c>
      <c r="O47" s="8">
        <v>14.65</v>
      </c>
      <c r="P47" s="8">
        <v>8.2100000000000009</v>
      </c>
      <c r="Q47" s="8">
        <v>12.9</v>
      </c>
      <c r="R47" s="8">
        <v>1.31</v>
      </c>
    </row>
    <row r="48" spans="1:18" x14ac:dyDescent="0.35">
      <c r="A48" t="s">
        <v>313</v>
      </c>
      <c r="B48" t="s">
        <v>314</v>
      </c>
      <c r="C48" t="s">
        <v>315</v>
      </c>
      <c r="D48" s="4">
        <f t="shared" si="0"/>
        <v>4.9908067439891584</v>
      </c>
      <c r="E48" s="3" t="s">
        <v>123</v>
      </c>
      <c r="F48" s="6">
        <f t="shared" si="1"/>
        <v>0.81639672973014388</v>
      </c>
      <c r="G48" s="6">
        <f t="shared" si="2"/>
        <v>-0.82276659243456152</v>
      </c>
      <c r="H48" s="4">
        <f t="shared" si="3"/>
        <v>1.3071270179308192</v>
      </c>
      <c r="I48" s="8">
        <v>19808.45146</v>
      </c>
      <c r="J48" s="8">
        <v>203721.09336</v>
      </c>
      <c r="K48" s="8">
        <v>103332.20230999999</v>
      </c>
      <c r="L48" s="8">
        <v>265358.76721000002</v>
      </c>
      <c r="M48" s="8">
        <v>26822.740129999998</v>
      </c>
      <c r="N48" s="8">
        <v>1.59</v>
      </c>
      <c r="O48" s="8">
        <v>16.37</v>
      </c>
      <c r="P48" s="8">
        <v>8.3000000000000007</v>
      </c>
      <c r="Q48" s="8">
        <v>21.32</v>
      </c>
      <c r="R48" s="8">
        <v>2.16</v>
      </c>
    </row>
    <row r="49" spans="1:18" x14ac:dyDescent="0.35">
      <c r="A49" t="s">
        <v>316</v>
      </c>
      <c r="B49" t="s">
        <v>317</v>
      </c>
      <c r="C49" t="s">
        <v>318</v>
      </c>
      <c r="D49" s="4">
        <f t="shared" si="0"/>
        <v>2.9993732326424984</v>
      </c>
      <c r="E49" s="3" t="s">
        <v>128</v>
      </c>
      <c r="F49" s="6">
        <f t="shared" si="1"/>
        <v>0.86350956897395226</v>
      </c>
      <c r="G49" s="6">
        <f t="shared" si="2"/>
        <v>-0.49916476934138881</v>
      </c>
      <c r="H49" s="4">
        <f t="shared" si="3"/>
        <v>7.1235812397254987</v>
      </c>
      <c r="I49" s="8">
        <v>9017.0972899999997</v>
      </c>
      <c r="J49" s="8">
        <v>26991.141500000002</v>
      </c>
      <c r="K49" s="8">
        <v>97525.659669999994</v>
      </c>
      <c r="L49" s="8">
        <v>239002.19690000001</v>
      </c>
      <c r="M49" s="8">
        <v>17505.417420000002</v>
      </c>
      <c r="N49" s="8">
        <v>0.84</v>
      </c>
      <c r="O49" s="8">
        <v>2.5099999999999998</v>
      </c>
      <c r="P49" s="8">
        <v>9.07</v>
      </c>
      <c r="Q49" s="8">
        <v>22.23</v>
      </c>
      <c r="R49" s="8">
        <v>1.63</v>
      </c>
    </row>
    <row r="50" spans="1:18" x14ac:dyDescent="0.35">
      <c r="A50" t="s">
        <v>319</v>
      </c>
      <c r="B50" t="s">
        <v>320</v>
      </c>
      <c r="C50" t="s">
        <v>321</v>
      </c>
      <c r="D50" s="4">
        <f t="shared" si="0"/>
        <v>4.3714481114503139</v>
      </c>
      <c r="E50" s="3" t="s">
        <v>128</v>
      </c>
      <c r="F50" s="6">
        <f t="shared" si="1"/>
        <v>0.82466671560971061</v>
      </c>
      <c r="G50" s="6">
        <f t="shared" si="2"/>
        <v>-0.43944154923722528</v>
      </c>
      <c r="H50" s="4">
        <f t="shared" si="3"/>
        <v>9.0657085177801786</v>
      </c>
      <c r="I50" s="8">
        <v>12499.120430000001</v>
      </c>
      <c r="J50" s="8">
        <v>32096.123520000001</v>
      </c>
      <c r="K50" s="8">
        <v>102685.13211999999</v>
      </c>
      <c r="L50" s="8">
        <v>368844.95682000002</v>
      </c>
      <c r="M50" s="8">
        <v>35442.526109999999</v>
      </c>
      <c r="N50" s="8">
        <v>1.0900000000000001</v>
      </c>
      <c r="O50" s="8">
        <v>2.79</v>
      </c>
      <c r="P50" s="8">
        <v>8.93</v>
      </c>
      <c r="Q50" s="8">
        <v>32.090000000000003</v>
      </c>
      <c r="R50" s="8">
        <v>3.08</v>
      </c>
    </row>
    <row r="51" spans="1:18" x14ac:dyDescent="0.35">
      <c r="A51" t="s">
        <v>322</v>
      </c>
      <c r="B51" t="s">
        <v>323</v>
      </c>
      <c r="C51" t="s">
        <v>324</v>
      </c>
      <c r="D51" s="4">
        <f t="shared" si="0"/>
        <v>3.2707296030780233</v>
      </c>
      <c r="E51" s="3" t="s">
        <v>124</v>
      </c>
      <c r="F51" s="6">
        <f t="shared" si="1"/>
        <v>0.84190014229024823</v>
      </c>
      <c r="G51" s="6">
        <f t="shared" si="2"/>
        <v>-0.44917856316155114</v>
      </c>
      <c r="H51" s="4">
        <f t="shared" si="3"/>
        <v>6.0191273596866948</v>
      </c>
      <c r="I51" s="8">
        <v>12902.079400000001</v>
      </c>
      <c r="J51" s="8">
        <v>33944.60643</v>
      </c>
      <c r="K51" s="8">
        <v>100535.01638</v>
      </c>
      <c r="L51" s="8">
        <v>259685.97234000001</v>
      </c>
      <c r="M51" s="8">
        <v>22290.196049999999</v>
      </c>
      <c r="N51" s="8">
        <v>1.17</v>
      </c>
      <c r="O51" s="8">
        <v>3.07</v>
      </c>
      <c r="P51" s="8">
        <v>9.09</v>
      </c>
      <c r="Q51" s="8">
        <v>23.47</v>
      </c>
      <c r="R51" s="8">
        <v>2.0099999999999998</v>
      </c>
    </row>
    <row r="52" spans="1:18" x14ac:dyDescent="0.35">
      <c r="A52" t="s">
        <v>325</v>
      </c>
      <c r="B52" t="s">
        <v>326</v>
      </c>
      <c r="C52" t="s">
        <v>327</v>
      </c>
      <c r="D52" s="4">
        <f t="shared" si="0"/>
        <v>5.0170879137262876</v>
      </c>
      <c r="E52" s="3" t="s">
        <v>124</v>
      </c>
      <c r="F52" s="6">
        <f t="shared" si="1"/>
        <v>0.84678700367817938</v>
      </c>
      <c r="G52" s="6">
        <f t="shared" si="2"/>
        <v>-0.47542695252553119</v>
      </c>
      <c r="H52" s="4">
        <f t="shared" si="3"/>
        <v>9.0288974500471291</v>
      </c>
      <c r="I52" s="8">
        <v>13788.0533</v>
      </c>
      <c r="J52" s="8">
        <v>38780.615129999998</v>
      </c>
      <c r="K52" s="8">
        <v>105082.03042</v>
      </c>
      <c r="L52" s="8">
        <v>438276.82896000001</v>
      </c>
      <c r="M52" s="8">
        <v>36360.287380000002</v>
      </c>
      <c r="N52" s="8">
        <v>1.0900000000000001</v>
      </c>
      <c r="O52" s="8">
        <v>3.06</v>
      </c>
      <c r="P52" s="8">
        <v>8.2899999999999991</v>
      </c>
      <c r="Q52" s="8">
        <v>34.58</v>
      </c>
      <c r="R52" s="8">
        <v>2.87</v>
      </c>
    </row>
    <row r="53" spans="1:18" x14ac:dyDescent="0.35">
      <c r="A53" t="s">
        <v>328</v>
      </c>
      <c r="B53" t="s">
        <v>329</v>
      </c>
      <c r="C53" t="s">
        <v>330</v>
      </c>
      <c r="D53" s="4">
        <f t="shared" si="0"/>
        <v>4.0022043573171793</v>
      </c>
      <c r="E53" s="3" t="s">
        <v>129</v>
      </c>
      <c r="F53" s="6">
        <f t="shared" si="1"/>
        <v>0.82059165827328706</v>
      </c>
      <c r="G53" s="6">
        <f t="shared" si="2"/>
        <v>-0.62448384400083246</v>
      </c>
      <c r="H53" s="4">
        <f t="shared" si="3"/>
        <v>2.4008943206657261</v>
      </c>
      <c r="I53" s="8">
        <v>21103.487130000001</v>
      </c>
      <c r="J53" s="8">
        <v>91293.738889999993</v>
      </c>
      <c r="K53" s="8">
        <v>95510.137289999999</v>
      </c>
      <c r="L53" s="8">
        <v>245646.84469999999</v>
      </c>
      <c r="M53" s="8">
        <v>24207.016909999998</v>
      </c>
      <c r="N53" s="8">
        <v>1.97</v>
      </c>
      <c r="O53" s="8">
        <v>8.5</v>
      </c>
      <c r="P53" s="8">
        <v>8.9</v>
      </c>
      <c r="Q53" s="8">
        <v>22.88</v>
      </c>
      <c r="R53" s="8">
        <v>2.25</v>
      </c>
    </row>
    <row r="54" spans="1:18" x14ac:dyDescent="0.35">
      <c r="A54" t="s">
        <v>331</v>
      </c>
      <c r="B54" t="s">
        <v>332</v>
      </c>
      <c r="C54" t="s">
        <v>333</v>
      </c>
      <c r="D54" s="4">
        <f t="shared" si="0"/>
        <v>5.119906117899391</v>
      </c>
      <c r="E54" s="3" t="s">
        <v>129</v>
      </c>
      <c r="F54" s="6">
        <f t="shared" si="1"/>
        <v>0.81577526451428317</v>
      </c>
      <c r="G54" s="6">
        <f t="shared" si="2"/>
        <v>-0.63698078248996148</v>
      </c>
      <c r="H54" s="4">
        <f t="shared" si="3"/>
        <v>3.3378151840525216</v>
      </c>
      <c r="I54" s="8">
        <v>20920.709599999998</v>
      </c>
      <c r="J54" s="8">
        <v>94338.806100000002</v>
      </c>
      <c r="K54" s="8">
        <v>97653.055699999997</v>
      </c>
      <c r="L54" s="8">
        <v>349277.95559000003</v>
      </c>
      <c r="M54" s="8">
        <v>35437.006020000001</v>
      </c>
      <c r="N54" s="8">
        <v>1.83</v>
      </c>
      <c r="O54" s="8">
        <v>8.27</v>
      </c>
      <c r="P54" s="8">
        <v>8.56</v>
      </c>
      <c r="Q54" s="8">
        <v>30.61</v>
      </c>
      <c r="R54" s="8">
        <v>3.11</v>
      </c>
    </row>
    <row r="55" spans="1:18" ht="77.5" customHeight="1" x14ac:dyDescent="0.35">
      <c r="D55" s="4"/>
      <c r="F55" s="4"/>
      <c r="G55" s="6"/>
      <c r="H55" s="4"/>
    </row>
    <row r="56" spans="1:18" s="2" customFormat="1" x14ac:dyDescent="0.35">
      <c r="A56" s="2" t="s">
        <v>0</v>
      </c>
      <c r="B56" s="2" t="s">
        <v>1</v>
      </c>
      <c r="C56" s="2" t="s">
        <v>2</v>
      </c>
      <c r="D56" s="1" t="s">
        <v>77</v>
      </c>
      <c r="E56" s="5" t="s">
        <v>78</v>
      </c>
      <c r="F56" s="5" t="s">
        <v>79</v>
      </c>
      <c r="G56" s="5" t="s">
        <v>80</v>
      </c>
      <c r="H56" s="5" t="s">
        <v>81</v>
      </c>
      <c r="I56" s="2" t="s">
        <v>3</v>
      </c>
      <c r="J56" s="2" t="s">
        <v>4</v>
      </c>
      <c r="K56" s="2" t="s">
        <v>5</v>
      </c>
      <c r="L56" s="2" t="s">
        <v>6</v>
      </c>
      <c r="M56" s="2" t="s">
        <v>7</v>
      </c>
      <c r="N56" s="2" t="s">
        <v>8</v>
      </c>
      <c r="O56" s="2" t="s">
        <v>9</v>
      </c>
      <c r="P56" s="2" t="s">
        <v>10</v>
      </c>
      <c r="Q56" s="2" t="s">
        <v>11</v>
      </c>
      <c r="R56" s="2" t="s">
        <v>12</v>
      </c>
    </row>
    <row r="57" spans="1:18" x14ac:dyDescent="0.35">
      <c r="A57" t="s">
        <v>174</v>
      </c>
      <c r="B57" t="s">
        <v>175</v>
      </c>
      <c r="C57" t="s">
        <v>53</v>
      </c>
      <c r="D57" s="4">
        <f t="shared" si="0"/>
        <v>6.69544932197081</v>
      </c>
      <c r="E57" s="3" t="s">
        <v>122</v>
      </c>
      <c r="F57" s="6">
        <f t="shared" si="1"/>
        <v>0.97580704176360877</v>
      </c>
      <c r="G57" s="6">
        <f t="shared" si="2"/>
        <v>0.70598044362211776</v>
      </c>
      <c r="H57" s="4">
        <f t="shared" si="3"/>
        <v>1.4421581885876189</v>
      </c>
      <c r="I57" s="8">
        <v>246664.70817999999</v>
      </c>
      <c r="J57" s="8">
        <v>42511.769899999999</v>
      </c>
      <c r="K57" s="8">
        <v>105476.82014</v>
      </c>
      <c r="L57" s="8">
        <v>411993.53162000002</v>
      </c>
      <c r="M57" s="8">
        <v>5044.6941900000002</v>
      </c>
      <c r="N57" s="7">
        <v>17.66</v>
      </c>
      <c r="O57" s="7">
        <v>3.04</v>
      </c>
      <c r="P57" s="7">
        <v>7.55</v>
      </c>
      <c r="Q57" s="9">
        <v>29.5</v>
      </c>
      <c r="R57" s="12">
        <v>0.36</v>
      </c>
    </row>
    <row r="58" spans="1:18" x14ac:dyDescent="0.35">
      <c r="A58" t="s">
        <v>176</v>
      </c>
      <c r="B58" t="s">
        <v>177</v>
      </c>
      <c r="C58" t="s">
        <v>54</v>
      </c>
      <c r="D58" s="4">
        <f t="shared" si="0"/>
        <v>7.0619276526098469</v>
      </c>
      <c r="E58" s="3" t="s">
        <v>122</v>
      </c>
      <c r="F58" s="6">
        <f t="shared" si="1"/>
        <v>0.9739094336401477</v>
      </c>
      <c r="G58" s="6">
        <f t="shared" si="2"/>
        <v>0.67321790779542245</v>
      </c>
      <c r="H58" s="4">
        <f t="shared" si="3"/>
        <v>1.5611655185006026</v>
      </c>
      <c r="I58" s="8">
        <v>237324.11483000001</v>
      </c>
      <c r="J58" s="8">
        <v>46349.77334</v>
      </c>
      <c r="K58" s="8">
        <v>102880.66044000001</v>
      </c>
      <c r="L58" s="8">
        <v>437084.63390999998</v>
      </c>
      <c r="M58" s="8">
        <v>5777.2587999999996</v>
      </c>
      <c r="N58" s="7">
        <v>18.09</v>
      </c>
      <c r="O58" s="7">
        <v>3.53</v>
      </c>
      <c r="P58" s="7">
        <v>7.84</v>
      </c>
      <c r="Q58" s="7">
        <v>33.31</v>
      </c>
      <c r="R58" s="12">
        <v>0.44</v>
      </c>
    </row>
    <row r="59" spans="1:18" x14ac:dyDescent="0.35">
      <c r="A59" t="s">
        <v>178</v>
      </c>
      <c r="B59" t="s">
        <v>179</v>
      </c>
      <c r="C59" t="s">
        <v>55</v>
      </c>
      <c r="D59" s="4">
        <f t="shared" si="0"/>
        <v>6.153744748817898</v>
      </c>
      <c r="E59" s="3" t="s">
        <v>125</v>
      </c>
      <c r="F59" s="6">
        <f t="shared" si="1"/>
        <v>0.98362335556956149</v>
      </c>
      <c r="G59" s="6">
        <f t="shared" si="2"/>
        <v>0.21086643562545651</v>
      </c>
      <c r="H59" s="4">
        <f t="shared" si="3"/>
        <v>7.0616234212685471</v>
      </c>
      <c r="I59" s="8">
        <v>46210.71312</v>
      </c>
      <c r="J59" s="8">
        <v>30115.976200000001</v>
      </c>
      <c r="K59" s="8">
        <v>99990.664449999997</v>
      </c>
      <c r="L59" s="8">
        <v>534576.91041999997</v>
      </c>
      <c r="M59" s="8">
        <v>4413.4265500000001</v>
      </c>
      <c r="N59" s="7">
        <v>3.72</v>
      </c>
      <c r="O59" s="7">
        <v>2.42</v>
      </c>
      <c r="P59" s="7">
        <v>8.0500000000000007</v>
      </c>
      <c r="Q59" s="7">
        <v>43.01</v>
      </c>
      <c r="R59" s="12">
        <v>0.36</v>
      </c>
    </row>
    <row r="60" spans="1:18" x14ac:dyDescent="0.35">
      <c r="A60" t="s">
        <v>180</v>
      </c>
      <c r="B60" t="s">
        <v>181</v>
      </c>
      <c r="C60" t="s">
        <v>56</v>
      </c>
      <c r="D60" s="4">
        <f t="shared" si="0"/>
        <v>6.7048357384881001</v>
      </c>
      <c r="E60" s="3" t="s">
        <v>125</v>
      </c>
      <c r="F60" s="6">
        <f t="shared" si="1"/>
        <v>0.98368007647563405</v>
      </c>
      <c r="G60" s="6">
        <f t="shared" si="2"/>
        <v>0.17289411996784662</v>
      </c>
      <c r="H60" s="4">
        <f t="shared" si="3"/>
        <v>7.3857656295500362</v>
      </c>
      <c r="I60" s="8">
        <v>48544.663039999999</v>
      </c>
      <c r="J60" s="8">
        <v>34232.907780000001</v>
      </c>
      <c r="K60" s="8">
        <v>103530.24821999999</v>
      </c>
      <c r="L60" s="8">
        <v>606386.93481999997</v>
      </c>
      <c r="M60" s="8">
        <v>4988.8026399999999</v>
      </c>
      <c r="N60" s="7">
        <v>3.73</v>
      </c>
      <c r="O60" s="7">
        <v>2.63</v>
      </c>
      <c r="P60" s="7">
        <v>7.95</v>
      </c>
      <c r="Q60" s="7">
        <v>46.57</v>
      </c>
      <c r="R60" s="12">
        <v>0.38</v>
      </c>
    </row>
    <row r="61" spans="1:18" x14ac:dyDescent="0.35">
      <c r="A61" t="s">
        <v>182</v>
      </c>
      <c r="B61" t="s">
        <v>183</v>
      </c>
      <c r="C61" t="s">
        <v>57</v>
      </c>
      <c r="D61" s="4">
        <f t="shared" si="0"/>
        <v>6.3607104832704051</v>
      </c>
      <c r="E61" s="3" t="s">
        <v>126</v>
      </c>
      <c r="F61" s="6">
        <f t="shared" si="1"/>
        <v>0.9851380084896002</v>
      </c>
      <c r="G61" s="6">
        <f t="shared" si="2"/>
        <v>0.33140350006573782</v>
      </c>
      <c r="H61" s="4">
        <f t="shared" si="3"/>
        <v>5.5417911317709256</v>
      </c>
      <c r="I61" s="8">
        <v>70468.320800000001</v>
      </c>
      <c r="J61" s="8">
        <v>35387.37328</v>
      </c>
      <c r="K61" s="8">
        <v>108869.25959</v>
      </c>
      <c r="L61" s="8">
        <v>582270.90057000006</v>
      </c>
      <c r="M61" s="8">
        <v>4359.2461300000004</v>
      </c>
      <c r="N61" s="7">
        <v>5.13</v>
      </c>
      <c r="O61" s="7">
        <v>2.57</v>
      </c>
      <c r="P61" s="7">
        <v>7.92</v>
      </c>
      <c r="Q61" s="7">
        <v>42.36</v>
      </c>
      <c r="R61" s="12">
        <v>0.32</v>
      </c>
    </row>
    <row r="62" spans="1:18" x14ac:dyDescent="0.35">
      <c r="A62" t="s">
        <v>184</v>
      </c>
      <c r="B62" t="s">
        <v>185</v>
      </c>
      <c r="C62" t="s">
        <v>58</v>
      </c>
      <c r="D62" s="4">
        <f t="shared" si="0"/>
        <v>6.8320040487009042</v>
      </c>
      <c r="E62" s="3" t="s">
        <v>126</v>
      </c>
      <c r="F62" s="6">
        <f t="shared" si="1"/>
        <v>0.98410956602962751</v>
      </c>
      <c r="G62" s="6">
        <f t="shared" si="2"/>
        <v>0.31425824359781684</v>
      </c>
      <c r="H62" s="4">
        <f t="shared" si="3"/>
        <v>5.9518251834400955</v>
      </c>
      <c r="I62" s="8">
        <v>71253.977310000002</v>
      </c>
      <c r="J62" s="8">
        <v>37178.254569999997</v>
      </c>
      <c r="K62" s="8">
        <v>110333.93934</v>
      </c>
      <c r="L62" s="8">
        <v>640242.08618999994</v>
      </c>
      <c r="M62" s="8">
        <v>5127.60221</v>
      </c>
      <c r="N62" s="7">
        <v>5.19</v>
      </c>
      <c r="O62" s="7">
        <v>2.71</v>
      </c>
      <c r="P62" s="7">
        <v>8.0399999999999991</v>
      </c>
      <c r="Q62" s="7">
        <v>46.63</v>
      </c>
      <c r="R62" s="12">
        <v>0.37</v>
      </c>
    </row>
    <row r="63" spans="1:18" x14ac:dyDescent="0.35">
      <c r="A63" t="s">
        <v>186</v>
      </c>
      <c r="B63" t="s">
        <v>187</v>
      </c>
      <c r="C63" t="s">
        <v>59</v>
      </c>
      <c r="D63" s="4">
        <f t="shared" si="0"/>
        <v>6.6917386683778943</v>
      </c>
      <c r="E63" s="3" t="s">
        <v>127</v>
      </c>
      <c r="F63" s="6">
        <f t="shared" si="1"/>
        <v>0.98294923489453656</v>
      </c>
      <c r="G63" s="6">
        <f t="shared" si="2"/>
        <v>0.30968004842145541</v>
      </c>
      <c r="H63" s="4">
        <f t="shared" si="3"/>
        <v>5.0829163712942664</v>
      </c>
      <c r="I63" s="8">
        <v>76764.840240000005</v>
      </c>
      <c r="J63" s="8">
        <v>40462.020369999998</v>
      </c>
      <c r="K63" s="8">
        <v>106561.42221</v>
      </c>
      <c r="L63" s="8">
        <v>590774.44284999999</v>
      </c>
      <c r="M63" s="8">
        <v>5079.8860999999997</v>
      </c>
      <c r="N63" s="7">
        <v>5.92</v>
      </c>
      <c r="O63" s="7">
        <v>3.12</v>
      </c>
      <c r="P63" s="7">
        <v>8.2100000000000009</v>
      </c>
      <c r="Q63" s="7">
        <v>45.53</v>
      </c>
      <c r="R63" s="12">
        <v>0.39</v>
      </c>
    </row>
    <row r="64" spans="1:18" x14ac:dyDescent="0.35">
      <c r="A64" t="s">
        <v>188</v>
      </c>
      <c r="B64" t="s">
        <v>189</v>
      </c>
      <c r="C64" t="s">
        <v>60</v>
      </c>
      <c r="D64" s="4">
        <f t="shared" si="0"/>
        <v>6.9980214440873088</v>
      </c>
      <c r="E64" s="3" t="s">
        <v>127</v>
      </c>
      <c r="F64" s="6">
        <f t="shared" si="1"/>
        <v>0.98245315990758697</v>
      </c>
      <c r="G64" s="6">
        <f t="shared" si="2"/>
        <v>0.30408564160070717</v>
      </c>
      <c r="H64" s="4">
        <f t="shared" si="3"/>
        <v>5.6734485607206873</v>
      </c>
      <c r="I64" s="8">
        <v>73893.653510000004</v>
      </c>
      <c r="J64" s="8">
        <v>39432.728060000001</v>
      </c>
      <c r="K64" s="8">
        <v>108070.22871</v>
      </c>
      <c r="L64" s="8">
        <v>637310.51373999997</v>
      </c>
      <c r="M64" s="8">
        <v>5640.88267</v>
      </c>
      <c r="N64" s="7">
        <v>5.46</v>
      </c>
      <c r="O64" s="7">
        <v>2.91</v>
      </c>
      <c r="P64" s="7">
        <v>7.98</v>
      </c>
      <c r="Q64" s="7">
        <v>47.06</v>
      </c>
      <c r="R64" s="12">
        <v>0.42</v>
      </c>
    </row>
    <row r="65" spans="1:18" x14ac:dyDescent="0.35">
      <c r="A65" t="s">
        <v>190</v>
      </c>
      <c r="B65" t="s">
        <v>191</v>
      </c>
      <c r="C65" t="s">
        <v>192</v>
      </c>
      <c r="D65" s="4">
        <f t="shared" si="0"/>
        <v>6.9191225976709942</v>
      </c>
      <c r="E65" s="3" t="s">
        <v>123</v>
      </c>
      <c r="F65" s="6">
        <f t="shared" si="1"/>
        <v>0.97479445519422847</v>
      </c>
      <c r="G65" s="6">
        <f t="shared" si="2"/>
        <v>0.67129100425639976</v>
      </c>
      <c r="H65" s="4">
        <f t="shared" si="3"/>
        <v>1.5482066321309846</v>
      </c>
      <c r="I65" s="8">
        <v>240367.66097</v>
      </c>
      <c r="J65" s="8">
        <v>47275.43692</v>
      </c>
      <c r="K65" s="8">
        <v>105934.53713</v>
      </c>
      <c r="L65" s="8">
        <v>439718.54720999999</v>
      </c>
      <c r="M65" s="8">
        <v>5612.40463</v>
      </c>
      <c r="N65" s="7">
        <v>16.91</v>
      </c>
      <c r="O65" s="7">
        <v>3.33</v>
      </c>
      <c r="P65" s="7">
        <v>7.45</v>
      </c>
      <c r="Q65" s="7">
        <v>30.93</v>
      </c>
      <c r="R65" s="12">
        <v>0.39</v>
      </c>
    </row>
    <row r="66" spans="1:18" x14ac:dyDescent="0.35">
      <c r="A66" t="s">
        <v>193</v>
      </c>
      <c r="B66" t="s">
        <v>194</v>
      </c>
      <c r="C66" t="s">
        <v>195</v>
      </c>
      <c r="D66" s="4">
        <f t="shared" si="0"/>
        <v>7.1944205709963862</v>
      </c>
      <c r="E66" s="3" t="s">
        <v>123</v>
      </c>
      <c r="F66" s="6">
        <f t="shared" si="1"/>
        <v>0.97511251679581201</v>
      </c>
      <c r="G66" s="6">
        <f t="shared" si="2"/>
        <v>0.62997996512050558</v>
      </c>
      <c r="H66" s="4">
        <f t="shared" si="3"/>
        <v>1.6151557329537241</v>
      </c>
      <c r="I66" s="8">
        <v>247685.53266</v>
      </c>
      <c r="J66" s="8">
        <v>56226.831859999998</v>
      </c>
      <c r="K66" s="8">
        <v>110471.46251</v>
      </c>
      <c r="L66" s="8">
        <v>484757.59071999998</v>
      </c>
      <c r="M66" s="8">
        <v>6108.2071500000002</v>
      </c>
      <c r="N66" s="7">
        <v>17.37</v>
      </c>
      <c r="O66" s="7">
        <v>3.94</v>
      </c>
      <c r="P66" s="7">
        <v>7.75</v>
      </c>
      <c r="Q66" s="9">
        <v>34</v>
      </c>
      <c r="R66" s="12">
        <v>0.43</v>
      </c>
    </row>
    <row r="67" spans="1:18" x14ac:dyDescent="0.35">
      <c r="A67" t="s">
        <v>196</v>
      </c>
      <c r="B67" t="s">
        <v>197</v>
      </c>
      <c r="C67" t="s">
        <v>198</v>
      </c>
      <c r="D67" s="4">
        <f t="shared" si="0"/>
        <v>6.5463224971185277</v>
      </c>
      <c r="E67" s="3" t="s">
        <v>128</v>
      </c>
      <c r="F67" s="6">
        <f t="shared" si="1"/>
        <v>0.98412694794436006</v>
      </c>
      <c r="G67" s="6">
        <f t="shared" si="2"/>
        <v>0.10318946569795671</v>
      </c>
      <c r="H67" s="4">
        <f t="shared" si="3"/>
        <v>4.6610613959698659</v>
      </c>
      <c r="I67" s="8">
        <v>71024.170819999999</v>
      </c>
      <c r="J67" s="8">
        <v>57737.339379999998</v>
      </c>
      <c r="K67" s="8">
        <v>111349.05361</v>
      </c>
      <c r="L67" s="8">
        <v>595402.07692000002</v>
      </c>
      <c r="M67" s="8">
        <v>4763.2275600000003</v>
      </c>
      <c r="N67" s="7">
        <v>5.05</v>
      </c>
      <c r="O67" s="7">
        <v>4.1100000000000003</v>
      </c>
      <c r="P67" s="7">
        <v>7.92</v>
      </c>
      <c r="Q67" s="7">
        <v>42.34</v>
      </c>
      <c r="R67" s="12">
        <v>0.34</v>
      </c>
    </row>
    <row r="68" spans="1:18" x14ac:dyDescent="0.35">
      <c r="A68" t="s">
        <v>199</v>
      </c>
      <c r="B68" t="s">
        <v>200</v>
      </c>
      <c r="C68" t="s">
        <v>201</v>
      </c>
      <c r="D68" s="4">
        <f t="shared" si="0"/>
        <v>6.9443127333020609</v>
      </c>
      <c r="E68" s="3" t="s">
        <v>128</v>
      </c>
      <c r="F68" s="6">
        <f t="shared" si="1"/>
        <v>0.9819471095466068</v>
      </c>
      <c r="G68" s="6">
        <f t="shared" si="2"/>
        <v>0.10536181855269548</v>
      </c>
      <c r="H68" s="4">
        <f t="shared" si="3"/>
        <v>4.8422812664061112</v>
      </c>
      <c r="I68" s="8">
        <v>71024.760680000007</v>
      </c>
      <c r="J68" s="8">
        <v>57484.763509999997</v>
      </c>
      <c r="K68" s="8">
        <v>108115.63571</v>
      </c>
      <c r="L68" s="8">
        <v>616662.29186999996</v>
      </c>
      <c r="M68" s="8">
        <v>5616.9696700000004</v>
      </c>
      <c r="N68" s="7">
        <v>5.05</v>
      </c>
      <c r="O68" s="7">
        <v>4.09</v>
      </c>
      <c r="P68" s="7">
        <v>7.69</v>
      </c>
      <c r="Q68" s="7">
        <v>43.84</v>
      </c>
      <c r="R68" s="8">
        <v>0.4</v>
      </c>
    </row>
    <row r="69" spans="1:18" x14ac:dyDescent="0.35">
      <c r="A69" t="s">
        <v>202</v>
      </c>
      <c r="B69" t="s">
        <v>203</v>
      </c>
      <c r="C69" t="s">
        <v>204</v>
      </c>
      <c r="D69" s="4">
        <f t="shared" si="0"/>
        <v>6.8781855045630573</v>
      </c>
      <c r="E69" s="3" t="s">
        <v>124</v>
      </c>
      <c r="F69" s="6">
        <f t="shared" si="1"/>
        <v>0.98284823320740855</v>
      </c>
      <c r="G69" s="6">
        <f t="shared" si="2"/>
        <v>0.15315878537944844</v>
      </c>
      <c r="H69" s="4">
        <f t="shared" si="3"/>
        <v>3.3256025078483065</v>
      </c>
      <c r="I69" s="8">
        <v>99714.736820000006</v>
      </c>
      <c r="J69" s="8">
        <v>73227.165169999993</v>
      </c>
      <c r="K69" s="8">
        <v>108760.94057999999</v>
      </c>
      <c r="L69" s="8">
        <v>570203.72349999996</v>
      </c>
      <c r="M69" s="8">
        <v>4932.2994699999999</v>
      </c>
      <c r="N69" s="7">
        <v>7.35</v>
      </c>
      <c r="O69" s="7">
        <v>5.39</v>
      </c>
      <c r="P69" s="7">
        <v>8.01</v>
      </c>
      <c r="Q69" s="9">
        <v>42</v>
      </c>
      <c r="R69" s="12">
        <v>0.36</v>
      </c>
    </row>
    <row r="70" spans="1:18" x14ac:dyDescent="0.35">
      <c r="A70" t="s">
        <v>205</v>
      </c>
      <c r="B70" t="s">
        <v>206</v>
      </c>
      <c r="C70" t="s">
        <v>207</v>
      </c>
      <c r="D70" s="4">
        <f t="shared" si="0"/>
        <v>6.9747738540532671</v>
      </c>
      <c r="E70" s="3" t="s">
        <v>124</v>
      </c>
      <c r="F70" s="6">
        <f t="shared" si="1"/>
        <v>0.97988830600352472</v>
      </c>
      <c r="G70" s="6">
        <f t="shared" si="2"/>
        <v>0.13005798138733682</v>
      </c>
      <c r="H70" s="4">
        <f t="shared" si="3"/>
        <v>3.5003978566812655</v>
      </c>
      <c r="I70" s="8">
        <v>98778.162200000006</v>
      </c>
      <c r="J70" s="8">
        <v>76041.473299999998</v>
      </c>
      <c r="K70" s="8">
        <v>112800.49065000001</v>
      </c>
      <c r="L70" s="8">
        <v>605784.71972000005</v>
      </c>
      <c r="M70" s="8">
        <v>6153.5576899999996</v>
      </c>
      <c r="N70" s="7">
        <v>7.06</v>
      </c>
      <c r="O70" s="7">
        <v>5.43</v>
      </c>
      <c r="P70" s="7">
        <v>8.06</v>
      </c>
      <c r="Q70" s="7">
        <v>43.29</v>
      </c>
      <c r="R70" s="12">
        <v>0.44</v>
      </c>
    </row>
    <row r="71" spans="1:18" x14ac:dyDescent="0.35">
      <c r="A71" t="s">
        <v>208</v>
      </c>
      <c r="B71" t="s">
        <v>209</v>
      </c>
      <c r="C71" t="s">
        <v>210</v>
      </c>
      <c r="D71" s="4">
        <f t="shared" si="0"/>
        <v>6.9857789850904757</v>
      </c>
      <c r="E71" s="3" t="s">
        <v>129</v>
      </c>
      <c r="F71" s="6">
        <f t="shared" si="1"/>
        <v>0.96963872107124649</v>
      </c>
      <c r="G71" s="6">
        <f t="shared" si="2"/>
        <v>0.54176669002085653</v>
      </c>
      <c r="H71" s="4">
        <f t="shared" si="3"/>
        <v>1.8011317061923815</v>
      </c>
      <c r="I71" s="8">
        <v>210642.93737</v>
      </c>
      <c r="J71" s="8">
        <v>62605.847589999998</v>
      </c>
      <c r="K71" s="8">
        <v>109566.28271</v>
      </c>
      <c r="L71" s="8">
        <v>484685.79152999999</v>
      </c>
      <c r="M71" s="8">
        <v>7471.2587400000002</v>
      </c>
      <c r="N71" s="7">
        <v>15.34</v>
      </c>
      <c r="O71" s="7">
        <v>4.5599999999999996</v>
      </c>
      <c r="P71" s="7">
        <v>7.98</v>
      </c>
      <c r="Q71" s="9">
        <v>35.299999999999997</v>
      </c>
      <c r="R71" s="12">
        <v>0.54</v>
      </c>
    </row>
    <row r="72" spans="1:18" x14ac:dyDescent="0.35">
      <c r="A72" t="s">
        <v>211</v>
      </c>
      <c r="B72" t="s">
        <v>212</v>
      </c>
      <c r="C72" t="s">
        <v>213</v>
      </c>
      <c r="D72" s="4">
        <f t="shared" si="0"/>
        <v>7.1614025174919789</v>
      </c>
      <c r="E72" s="3" t="s">
        <v>129</v>
      </c>
      <c r="F72" s="6">
        <f t="shared" si="1"/>
        <v>0.96470683267932889</v>
      </c>
      <c r="G72" s="6">
        <f t="shared" si="2"/>
        <v>0.52947071830095105</v>
      </c>
      <c r="H72" s="4">
        <f t="shared" si="3"/>
        <v>1.7987548040972801</v>
      </c>
      <c r="I72" s="8">
        <v>222355.71653000001</v>
      </c>
      <c r="J72" s="8">
        <v>68405.935679999995</v>
      </c>
      <c r="K72" s="8">
        <v>113632.84901000001</v>
      </c>
      <c r="L72" s="8">
        <v>513779.59811999998</v>
      </c>
      <c r="M72" s="8">
        <v>9229.3206399999999</v>
      </c>
      <c r="N72" s="7">
        <v>16.13</v>
      </c>
      <c r="O72" s="7">
        <v>4.96</v>
      </c>
      <c r="P72" s="7">
        <v>8.24</v>
      </c>
      <c r="Q72" s="7">
        <v>37.26</v>
      </c>
      <c r="R72" s="12">
        <v>0.67</v>
      </c>
    </row>
    <row r="73" spans="1:18" ht="61" customHeight="1" x14ac:dyDescent="0.35">
      <c r="D73" s="4"/>
      <c r="F73" s="4"/>
      <c r="G73" s="6"/>
      <c r="H73" s="4"/>
    </row>
    <row r="74" spans="1:18" s="2" customFormat="1" x14ac:dyDescent="0.35">
      <c r="A74" s="2" t="s">
        <v>0</v>
      </c>
      <c r="B74" s="2" t="s">
        <v>1</v>
      </c>
      <c r="C74" s="2" t="s">
        <v>2</v>
      </c>
      <c r="D74" s="1" t="s">
        <v>77</v>
      </c>
      <c r="E74" s="5" t="s">
        <v>78</v>
      </c>
      <c r="F74" s="5" t="s">
        <v>79</v>
      </c>
      <c r="G74" s="5" t="s">
        <v>80</v>
      </c>
      <c r="H74" s="5" t="s">
        <v>81</v>
      </c>
      <c r="I74" s="2" t="s">
        <v>3</v>
      </c>
      <c r="J74" s="2" t="s">
        <v>4</v>
      </c>
      <c r="K74" s="2" t="s">
        <v>5</v>
      </c>
      <c r="L74" s="2" t="s">
        <v>6</v>
      </c>
      <c r="M74" s="2" t="s">
        <v>7</v>
      </c>
      <c r="N74" s="2" t="s">
        <v>8</v>
      </c>
      <c r="O74" s="2" t="s">
        <v>9</v>
      </c>
      <c r="P74" s="2" t="s">
        <v>10</v>
      </c>
      <c r="Q74" s="2" t="s">
        <v>11</v>
      </c>
      <c r="R74" s="2" t="s">
        <v>12</v>
      </c>
    </row>
    <row r="75" spans="1:18" x14ac:dyDescent="0.35">
      <c r="A75" t="s">
        <v>254</v>
      </c>
      <c r="B75" t="s">
        <v>255</v>
      </c>
      <c r="C75" t="s">
        <v>61</v>
      </c>
      <c r="D75" s="4">
        <f t="shared" si="0"/>
        <v>7.2637215965613589</v>
      </c>
      <c r="E75" s="3" t="s">
        <v>122</v>
      </c>
      <c r="F75" s="6">
        <f t="shared" si="1"/>
        <v>0.81136561331423973</v>
      </c>
      <c r="G75" s="6">
        <f t="shared" si="2"/>
        <v>-0.86095130173180856</v>
      </c>
      <c r="H75" s="4">
        <f t="shared" si="3"/>
        <v>2.4494153810008372</v>
      </c>
      <c r="I75" s="8">
        <v>27458.521850000001</v>
      </c>
      <c r="J75" s="8">
        <v>367489.75442999997</v>
      </c>
      <c r="K75" s="8">
        <v>187554.08515999999</v>
      </c>
      <c r="L75" s="8">
        <v>876150.64823000005</v>
      </c>
      <c r="M75" s="8">
        <v>91241.734389999998</v>
      </c>
      <c r="N75" s="12">
        <v>0.91</v>
      </c>
      <c r="O75" s="7">
        <v>12.14</v>
      </c>
      <c r="P75" s="9">
        <v>6.2</v>
      </c>
      <c r="Q75" s="7">
        <v>28.95</v>
      </c>
      <c r="R75" s="7">
        <v>3.02</v>
      </c>
    </row>
    <row r="76" spans="1:18" x14ac:dyDescent="0.35">
      <c r="A76" t="s">
        <v>256</v>
      </c>
      <c r="B76" t="s">
        <v>257</v>
      </c>
      <c r="C76" t="s">
        <v>62</v>
      </c>
      <c r="D76" s="4">
        <f t="shared" si="0"/>
        <v>7.2761471449289337</v>
      </c>
      <c r="E76" s="3" t="s">
        <v>122</v>
      </c>
      <c r="F76" s="6">
        <f t="shared" si="1"/>
        <v>0.80824879366499147</v>
      </c>
      <c r="G76" s="6">
        <f t="shared" si="2"/>
        <v>-0.84233121189314109</v>
      </c>
      <c r="H76" s="4">
        <f t="shared" si="3"/>
        <v>2.3009267329515217</v>
      </c>
      <c r="I76" s="8">
        <v>32946.559699999998</v>
      </c>
      <c r="J76" s="8">
        <v>384974.57860000001</v>
      </c>
      <c r="K76" s="8">
        <v>189595.81633</v>
      </c>
      <c r="L76" s="8">
        <v>869411.37185</v>
      </c>
      <c r="M76" s="8">
        <v>92194.547529999996</v>
      </c>
      <c r="N76" s="7">
        <v>1.06</v>
      </c>
      <c r="O76" s="7">
        <v>12.36</v>
      </c>
      <c r="P76" s="7">
        <v>6.09</v>
      </c>
      <c r="Q76" s="7">
        <v>27.92</v>
      </c>
      <c r="R76" s="7">
        <v>2.96</v>
      </c>
    </row>
    <row r="77" spans="1:18" x14ac:dyDescent="0.35">
      <c r="A77" t="s">
        <v>258</v>
      </c>
      <c r="B77" t="s">
        <v>259</v>
      </c>
      <c r="C77" t="s">
        <v>63</v>
      </c>
      <c r="D77" s="4">
        <f t="shared" si="0"/>
        <v>6.5060133299370326</v>
      </c>
      <c r="E77" s="3" t="s">
        <v>125</v>
      </c>
      <c r="F77" s="6">
        <f t="shared" si="1"/>
        <v>0.72455491833894381</v>
      </c>
      <c r="G77" s="6">
        <f t="shared" si="2"/>
        <v>-0.55563220943812508</v>
      </c>
      <c r="H77" s="4">
        <f t="shared" si="3"/>
        <v>9.3148802252508478</v>
      </c>
      <c r="I77" s="8">
        <v>26386.335299999999</v>
      </c>
      <c r="J77" s="8">
        <v>92372.656059999994</v>
      </c>
      <c r="K77" s="8">
        <v>188285.00795</v>
      </c>
      <c r="L77" s="8">
        <v>953873.55501000001</v>
      </c>
      <c r="M77" s="8">
        <v>152352.22518000001</v>
      </c>
      <c r="N77" s="12">
        <v>0.92</v>
      </c>
      <c r="O77" s="7">
        <v>3.21</v>
      </c>
      <c r="P77" s="7">
        <v>6.55</v>
      </c>
      <c r="Q77" s="7">
        <v>33.19</v>
      </c>
      <c r="R77" s="9">
        <v>5.3</v>
      </c>
    </row>
    <row r="78" spans="1:18" x14ac:dyDescent="0.35">
      <c r="A78" t="s">
        <v>260</v>
      </c>
      <c r="B78" t="s">
        <v>261</v>
      </c>
      <c r="C78" t="s">
        <v>64</v>
      </c>
      <c r="D78" s="4">
        <f t="shared" si="0"/>
        <v>7.0563732879858678</v>
      </c>
      <c r="E78" s="3" t="s">
        <v>125</v>
      </c>
      <c r="F78" s="6">
        <f t="shared" si="1"/>
        <v>0.73625992331947931</v>
      </c>
      <c r="G78" s="6">
        <f t="shared" si="2"/>
        <v>-0.51754823160056596</v>
      </c>
      <c r="H78" s="4">
        <f t="shared" si="3"/>
        <v>8.8800031875764631</v>
      </c>
      <c r="I78" s="8">
        <v>32160.681820000002</v>
      </c>
      <c r="J78" s="8">
        <v>101161.17096</v>
      </c>
      <c r="K78" s="8">
        <v>186671.01026000001</v>
      </c>
      <c r="L78" s="8">
        <v>1027777.74002</v>
      </c>
      <c r="M78" s="8">
        <v>156120.73764000001</v>
      </c>
      <c r="N78" s="9">
        <v>1.1000000000000001</v>
      </c>
      <c r="O78" s="7">
        <v>3.46</v>
      </c>
      <c r="P78" s="7">
        <v>6.39</v>
      </c>
      <c r="Q78" s="7">
        <v>35.18</v>
      </c>
      <c r="R78" s="7">
        <v>5.34</v>
      </c>
    </row>
    <row r="79" spans="1:18" x14ac:dyDescent="0.35">
      <c r="A79" t="s">
        <v>262</v>
      </c>
      <c r="B79" t="s">
        <v>263</v>
      </c>
      <c r="C79" t="s">
        <v>65</v>
      </c>
      <c r="D79" s="4">
        <f t="shared" si="0"/>
        <v>6.5983994748784083</v>
      </c>
      <c r="E79" s="3" t="s">
        <v>126</v>
      </c>
      <c r="F79" s="6">
        <f t="shared" si="1"/>
        <v>0.72359757127280444</v>
      </c>
      <c r="G79" s="6">
        <f t="shared" si="2"/>
        <v>-0.43802321303874342</v>
      </c>
      <c r="H79" s="4">
        <f t="shared" si="3"/>
        <v>4.2666800140459378</v>
      </c>
      <c r="I79" s="8">
        <v>67694.882790000003</v>
      </c>
      <c r="J79" s="8">
        <v>173222.12432</v>
      </c>
      <c r="K79" s="8">
        <v>192294.02390999999</v>
      </c>
      <c r="L79" s="8">
        <v>885856.57032000006</v>
      </c>
      <c r="M79" s="8">
        <v>142059.20895999999</v>
      </c>
      <c r="N79" s="7">
        <v>2.31</v>
      </c>
      <c r="O79" s="7">
        <v>5.92</v>
      </c>
      <c r="P79" s="7">
        <v>6.57</v>
      </c>
      <c r="Q79" s="7">
        <v>30.28</v>
      </c>
      <c r="R79" s="7">
        <v>4.8600000000000003</v>
      </c>
    </row>
    <row r="80" spans="1:18" x14ac:dyDescent="0.35">
      <c r="A80" t="s">
        <v>264</v>
      </c>
      <c r="B80" t="s">
        <v>265</v>
      </c>
      <c r="C80" t="s">
        <v>66</v>
      </c>
      <c r="D80" s="4">
        <f t="shared" si="0"/>
        <v>7.0255867185612111</v>
      </c>
      <c r="E80" s="3" t="s">
        <v>126</v>
      </c>
      <c r="F80" s="6">
        <f t="shared" si="1"/>
        <v>0.72930945383181611</v>
      </c>
      <c r="G80" s="6">
        <f t="shared" si="2"/>
        <v>-0.46595172686241038</v>
      </c>
      <c r="H80" s="4">
        <f t="shared" si="3"/>
        <v>4.3884298888731506</v>
      </c>
      <c r="I80" s="8">
        <v>72299.832169999994</v>
      </c>
      <c r="J80" s="8">
        <v>198461.57951000001</v>
      </c>
      <c r="K80" s="8">
        <v>207666.4828</v>
      </c>
      <c r="L80" s="8">
        <v>1027397.85357</v>
      </c>
      <c r="M80" s="8">
        <v>160819.6182</v>
      </c>
      <c r="N80" s="7">
        <v>2.23</v>
      </c>
      <c r="O80" s="7">
        <v>6.12</v>
      </c>
      <c r="P80" s="7">
        <v>6.41</v>
      </c>
      <c r="Q80" s="9">
        <v>31.7</v>
      </c>
      <c r="R80" s="7">
        <v>4.96</v>
      </c>
    </row>
    <row r="81" spans="1:18" x14ac:dyDescent="0.35">
      <c r="A81" t="s">
        <v>266</v>
      </c>
      <c r="B81" t="s">
        <v>267</v>
      </c>
      <c r="C81" t="s">
        <v>67</v>
      </c>
      <c r="D81" s="4">
        <f t="shared" si="0"/>
        <v>6.7740349122221906</v>
      </c>
      <c r="E81" s="3" t="s">
        <v>127</v>
      </c>
      <c r="F81" s="6">
        <f t="shared" si="1"/>
        <v>0.77500827768814429</v>
      </c>
      <c r="G81" s="6">
        <f t="shared" si="2"/>
        <v>-0.3637372400998895</v>
      </c>
      <c r="H81" s="4">
        <f t="shared" si="3"/>
        <v>6.8729390597657156</v>
      </c>
      <c r="I81" s="8">
        <v>52406.88652</v>
      </c>
      <c r="J81" s="8">
        <v>112326.58469</v>
      </c>
      <c r="K81" s="8">
        <v>191457.02624000001</v>
      </c>
      <c r="L81" s="8">
        <v>1004834.94501</v>
      </c>
      <c r="M81" s="8">
        <v>127368.16372</v>
      </c>
      <c r="N81" s="7">
        <v>1.79</v>
      </c>
      <c r="O81" s="7">
        <v>3.84</v>
      </c>
      <c r="P81" s="7">
        <v>6.55</v>
      </c>
      <c r="Q81" s="7">
        <v>34.380000000000003</v>
      </c>
      <c r="R81" s="7">
        <v>4.3600000000000003</v>
      </c>
    </row>
    <row r="82" spans="1:18" x14ac:dyDescent="0.35">
      <c r="A82" t="s">
        <v>268</v>
      </c>
      <c r="B82" t="s">
        <v>269</v>
      </c>
      <c r="C82" t="s">
        <v>68</v>
      </c>
      <c r="D82" s="4">
        <f t="shared" si="0"/>
        <v>6.8247816585856267</v>
      </c>
      <c r="E82" s="3" t="s">
        <v>127</v>
      </c>
      <c r="F82" s="6">
        <f t="shared" si="1"/>
        <v>0.76181045052523311</v>
      </c>
      <c r="G82" s="6">
        <f t="shared" si="2"/>
        <v>-0.37299840766348308</v>
      </c>
      <c r="H82" s="4">
        <f t="shared" si="3"/>
        <v>6.9575360735958629</v>
      </c>
      <c r="I82" s="8">
        <v>55014.607739999999</v>
      </c>
      <c r="J82" s="8">
        <v>120470.13875</v>
      </c>
      <c r="K82" s="8">
        <v>204611.11731</v>
      </c>
      <c r="L82" s="8">
        <v>1075533.7066299999</v>
      </c>
      <c r="M82" s="8">
        <v>145407.74744000001</v>
      </c>
      <c r="N82" s="7">
        <v>1.84</v>
      </c>
      <c r="O82" s="7">
        <v>4.03</v>
      </c>
      <c r="P82" s="7">
        <v>6.84</v>
      </c>
      <c r="Q82" s="7">
        <v>35.96</v>
      </c>
      <c r="R82" s="7">
        <v>4.8600000000000003</v>
      </c>
    </row>
    <row r="83" spans="1:18" x14ac:dyDescent="0.35">
      <c r="A83" t="s">
        <v>270</v>
      </c>
      <c r="B83" t="s">
        <v>271</v>
      </c>
      <c r="C83" t="s">
        <v>272</v>
      </c>
      <c r="D83" s="4">
        <f t="shared" si="0"/>
        <v>6.977903876912344</v>
      </c>
      <c r="E83" s="3" t="s">
        <v>123</v>
      </c>
      <c r="F83" s="6">
        <f t="shared" si="1"/>
        <v>0.66198160013293816</v>
      </c>
      <c r="G83" s="6">
        <f t="shared" si="2"/>
        <v>-0.74590565221179317</v>
      </c>
      <c r="H83" s="4">
        <f t="shared" si="3"/>
        <v>3.6731159361663237</v>
      </c>
      <c r="I83" s="8">
        <v>37141.251949999998</v>
      </c>
      <c r="J83" s="8">
        <v>255200.96088</v>
      </c>
      <c r="K83" s="8">
        <v>195782.15431000001</v>
      </c>
      <c r="L83" s="8">
        <v>892323.60571999999</v>
      </c>
      <c r="M83" s="8">
        <v>181483.23504</v>
      </c>
      <c r="N83" s="7">
        <v>1.05</v>
      </c>
      <c r="O83" s="7">
        <v>7.21</v>
      </c>
      <c r="P83" s="7">
        <v>5.53</v>
      </c>
      <c r="Q83" s="7">
        <v>25.22</v>
      </c>
      <c r="R83" s="7">
        <v>5.13</v>
      </c>
    </row>
    <row r="84" spans="1:18" x14ac:dyDescent="0.35">
      <c r="A84" t="s">
        <v>273</v>
      </c>
      <c r="B84" t="s">
        <v>274</v>
      </c>
      <c r="C84" t="s">
        <v>275</v>
      </c>
      <c r="D84" s="4">
        <f t="shared" si="0"/>
        <v>7.6130634600253346</v>
      </c>
      <c r="E84" s="3" t="s">
        <v>123</v>
      </c>
      <c r="F84" s="6">
        <f t="shared" si="1"/>
        <v>0.63478858657747195</v>
      </c>
      <c r="G84" s="6">
        <f t="shared" si="2"/>
        <v>-0.7273460993772477</v>
      </c>
      <c r="H84" s="4">
        <f t="shared" si="3"/>
        <v>3.6603211174165153</v>
      </c>
      <c r="I84" s="8">
        <v>43639.250460000003</v>
      </c>
      <c r="J84" s="8">
        <v>276468.03837999998</v>
      </c>
      <c r="K84" s="8">
        <v>195953.01758000001</v>
      </c>
      <c r="L84" s="8">
        <v>957737.18998000002</v>
      </c>
      <c r="M84" s="8">
        <v>213958.27919999999</v>
      </c>
      <c r="N84" s="7">
        <v>1.1399999999999999</v>
      </c>
      <c r="O84" s="7">
        <v>7.24</v>
      </c>
      <c r="P84" s="7">
        <v>5.13</v>
      </c>
      <c r="Q84" s="7">
        <v>25.07</v>
      </c>
      <c r="R84" s="9">
        <v>5.6</v>
      </c>
    </row>
    <row r="85" spans="1:18" x14ac:dyDescent="0.35">
      <c r="A85" t="s">
        <v>276</v>
      </c>
      <c r="B85" t="s">
        <v>277</v>
      </c>
      <c r="C85" t="s">
        <v>278</v>
      </c>
      <c r="D85" s="4">
        <f t="shared" si="0"/>
        <v>6.7652864303220435</v>
      </c>
      <c r="E85" s="3" t="s">
        <v>128</v>
      </c>
      <c r="F85" s="6">
        <f t="shared" si="1"/>
        <v>0.67993749684102478</v>
      </c>
      <c r="G85" s="6">
        <f t="shared" si="2"/>
        <v>-0.39150071717383955</v>
      </c>
      <c r="H85" s="4">
        <f t="shared" si="3"/>
        <v>7.1798241800521252</v>
      </c>
      <c r="I85" s="8">
        <v>51185.06684</v>
      </c>
      <c r="J85" s="8">
        <v>117048.71185000001</v>
      </c>
      <c r="K85" s="8">
        <v>203409.38185000001</v>
      </c>
      <c r="L85" s="8">
        <v>1014588.97136</v>
      </c>
      <c r="M85" s="8">
        <v>193299.98078000001</v>
      </c>
      <c r="N85" s="7">
        <v>1.64</v>
      </c>
      <c r="O85" s="7">
        <v>3.76</v>
      </c>
      <c r="P85" s="7">
        <v>6.53</v>
      </c>
      <c r="Q85" s="7">
        <v>32.58</v>
      </c>
      <c r="R85" s="7">
        <v>6.21</v>
      </c>
    </row>
    <row r="86" spans="1:18" x14ac:dyDescent="0.35">
      <c r="A86" t="s">
        <v>279</v>
      </c>
      <c r="B86" t="s">
        <v>280</v>
      </c>
      <c r="C86" t="s">
        <v>281</v>
      </c>
      <c r="D86" s="4">
        <f t="shared" si="0"/>
        <v>6.8257637434630212</v>
      </c>
      <c r="E86" s="3" t="s">
        <v>128</v>
      </c>
      <c r="F86" s="6">
        <f t="shared" si="1"/>
        <v>0.68943954039102762</v>
      </c>
      <c r="G86" s="6">
        <f t="shared" si="2"/>
        <v>-0.42167487067813714</v>
      </c>
      <c r="H86" s="4">
        <f t="shared" si="3"/>
        <v>7.3502104955981613</v>
      </c>
      <c r="I86" s="8">
        <v>47128.16044</v>
      </c>
      <c r="J86" s="8">
        <v>115853.38073999999</v>
      </c>
      <c r="K86" s="8">
        <v>199381.37721999999</v>
      </c>
      <c r="L86" s="8">
        <v>1011930.8953</v>
      </c>
      <c r="M86" s="8">
        <v>186017.73926999999</v>
      </c>
      <c r="N86" s="7">
        <v>1.58</v>
      </c>
      <c r="O86" s="7">
        <v>3.88</v>
      </c>
      <c r="P86" s="7">
        <v>6.67</v>
      </c>
      <c r="Q86" s="7">
        <v>33.869999999999997</v>
      </c>
      <c r="R86" s="7">
        <v>6.23</v>
      </c>
    </row>
    <row r="87" spans="1:18" x14ac:dyDescent="0.35">
      <c r="A87" t="s">
        <v>282</v>
      </c>
      <c r="B87" t="s">
        <v>283</v>
      </c>
      <c r="C87" t="s">
        <v>284</v>
      </c>
      <c r="D87" s="4">
        <f t="shared" si="0"/>
        <v>6.738902430722213</v>
      </c>
      <c r="E87" s="3" t="s">
        <v>124</v>
      </c>
      <c r="F87" s="6">
        <f t="shared" si="1"/>
        <v>0.72163816885243082</v>
      </c>
      <c r="G87" s="6">
        <f t="shared" si="2"/>
        <v>-0.37301911864037496</v>
      </c>
      <c r="H87" s="4">
        <f t="shared" si="3"/>
        <v>7.7194854887921647</v>
      </c>
      <c r="I87" s="8">
        <v>48950.644990000001</v>
      </c>
      <c r="J87" s="8">
        <v>107196.52455</v>
      </c>
      <c r="K87" s="8">
        <v>202039.2776</v>
      </c>
      <c r="L87" s="8">
        <v>1037610.5006199999</v>
      </c>
      <c r="M87" s="8">
        <v>167765.30876000001</v>
      </c>
      <c r="N87" s="7">
        <v>1.62</v>
      </c>
      <c r="O87" s="7">
        <v>3.55</v>
      </c>
      <c r="P87" s="9">
        <v>6.7</v>
      </c>
      <c r="Q87" s="7">
        <v>34.380000000000003</v>
      </c>
      <c r="R87" s="7">
        <v>5.56</v>
      </c>
    </row>
    <row r="88" spans="1:18" x14ac:dyDescent="0.35">
      <c r="A88" t="s">
        <v>285</v>
      </c>
      <c r="B88" t="s">
        <v>286</v>
      </c>
      <c r="C88" t="s">
        <v>287</v>
      </c>
      <c r="D88" s="4">
        <f t="shared" si="0"/>
        <v>6.8230796668647837</v>
      </c>
      <c r="E88" s="3" t="s">
        <v>124</v>
      </c>
      <c r="F88" s="6">
        <f t="shared" si="1"/>
        <v>0.71409534966783528</v>
      </c>
      <c r="G88" s="6">
        <f t="shared" si="2"/>
        <v>-0.4023553259345834</v>
      </c>
      <c r="H88" s="4">
        <f t="shared" si="3"/>
        <v>7.7327290215313891</v>
      </c>
      <c r="I88" s="8">
        <v>47842.280550000003</v>
      </c>
      <c r="J88" s="8">
        <v>112260.47825</v>
      </c>
      <c r="K88" s="8">
        <v>204912.45543999999</v>
      </c>
      <c r="L88" s="8">
        <v>1061051.8036700001</v>
      </c>
      <c r="M88" s="8">
        <v>176979.44573000001</v>
      </c>
      <c r="N88" s="7">
        <v>1.58</v>
      </c>
      <c r="O88" s="7">
        <v>3.71</v>
      </c>
      <c r="P88" s="7">
        <v>6.76</v>
      </c>
      <c r="Q88" s="7">
        <v>35.020000000000003</v>
      </c>
      <c r="R88" s="7">
        <v>5.84</v>
      </c>
    </row>
    <row r="89" spans="1:18" x14ac:dyDescent="0.35">
      <c r="A89" t="s">
        <v>288</v>
      </c>
      <c r="B89" t="s">
        <v>289</v>
      </c>
      <c r="C89" t="s">
        <v>290</v>
      </c>
      <c r="D89" s="4">
        <f t="shared" si="0"/>
        <v>6.8012955426783028</v>
      </c>
      <c r="E89" s="3" t="s">
        <v>129</v>
      </c>
      <c r="F89" s="6">
        <f t="shared" si="1"/>
        <v>0.75635729386982631</v>
      </c>
      <c r="G89" s="6">
        <f t="shared" si="2"/>
        <v>-0.52415268701386519</v>
      </c>
      <c r="H89" s="4">
        <f t="shared" si="3"/>
        <v>3.5926189060430764</v>
      </c>
      <c r="I89" s="8">
        <v>69785.843009999997</v>
      </c>
      <c r="J89" s="8">
        <v>223526.07073000001</v>
      </c>
      <c r="K89" s="8">
        <v>198060.77121000001</v>
      </c>
      <c r="L89" s="8">
        <v>925387.71024000004</v>
      </c>
      <c r="M89" s="8">
        <v>128370.21643</v>
      </c>
      <c r="N89" s="7">
        <v>2.23</v>
      </c>
      <c r="O89" s="7">
        <v>7.15</v>
      </c>
      <c r="P89" s="7">
        <v>6.33</v>
      </c>
      <c r="Q89" s="7">
        <v>29.58</v>
      </c>
      <c r="R89" s="9">
        <v>4.0999999999999996</v>
      </c>
    </row>
    <row r="90" spans="1:18" x14ac:dyDescent="0.35">
      <c r="A90" t="s">
        <v>291</v>
      </c>
      <c r="B90" t="s">
        <v>292</v>
      </c>
      <c r="C90" t="s">
        <v>293</v>
      </c>
      <c r="D90" s="4">
        <f t="shared" si="0"/>
        <v>7.025247363904616</v>
      </c>
      <c r="E90" s="3" t="s">
        <v>129</v>
      </c>
      <c r="F90" s="6">
        <f t="shared" si="1"/>
        <v>0.77693836461713883</v>
      </c>
      <c r="G90" s="6">
        <f t="shared" si="2"/>
        <v>-0.52320463733158662</v>
      </c>
      <c r="H90" s="4">
        <f t="shared" si="3"/>
        <v>3.8717193664719431</v>
      </c>
      <c r="I90" s="8">
        <v>68584.191139999995</v>
      </c>
      <c r="J90" s="8">
        <v>219103.97242000001</v>
      </c>
      <c r="K90" s="8">
        <v>199499.87883999999</v>
      </c>
      <c r="L90" s="8">
        <v>989619.47461000003</v>
      </c>
      <c r="M90" s="8">
        <v>124228.35975</v>
      </c>
      <c r="N90" s="7">
        <v>2.14</v>
      </c>
      <c r="O90" s="7">
        <v>6.82</v>
      </c>
      <c r="P90" s="7">
        <v>6.21</v>
      </c>
      <c r="Q90" s="7">
        <v>30.81</v>
      </c>
      <c r="R90" s="7">
        <v>3.87</v>
      </c>
    </row>
    <row r="91" spans="1:18" ht="70" customHeight="1" x14ac:dyDescent="0.35">
      <c r="D91" s="4"/>
      <c r="F91" s="4"/>
      <c r="G91" s="6"/>
      <c r="H91" s="4"/>
    </row>
    <row r="92" spans="1:18" s="2" customFormat="1" x14ac:dyDescent="0.35">
      <c r="A92" s="1" t="s">
        <v>0</v>
      </c>
      <c r="B92" s="1" t="s">
        <v>1</v>
      </c>
      <c r="C92" s="2" t="s">
        <v>2</v>
      </c>
      <c r="D92" s="1" t="s">
        <v>77</v>
      </c>
      <c r="E92" s="5" t="s">
        <v>78</v>
      </c>
      <c r="F92" s="5" t="s">
        <v>79</v>
      </c>
      <c r="G92" s="5" t="s">
        <v>80</v>
      </c>
      <c r="H92" s="5" t="s">
        <v>81</v>
      </c>
      <c r="I92" s="1" t="s">
        <v>3</v>
      </c>
      <c r="J92" s="1" t="s">
        <v>4</v>
      </c>
      <c r="K92" s="1" t="s">
        <v>5</v>
      </c>
      <c r="L92" s="1" t="s">
        <v>6</v>
      </c>
      <c r="M92" s="1" t="s">
        <v>7</v>
      </c>
      <c r="N92" s="1" t="s">
        <v>8</v>
      </c>
      <c r="O92" s="1" t="s">
        <v>9</v>
      </c>
      <c r="P92" s="1" t="s">
        <v>10</v>
      </c>
      <c r="Q92" s="1" t="s">
        <v>11</v>
      </c>
      <c r="R92" s="1" t="s">
        <v>12</v>
      </c>
    </row>
    <row r="93" spans="1:18" x14ac:dyDescent="0.35">
      <c r="A93" t="s">
        <v>214</v>
      </c>
      <c r="B93" t="s">
        <v>215</v>
      </c>
      <c r="C93" t="s">
        <v>69</v>
      </c>
      <c r="D93" s="4">
        <f t="shared" si="0"/>
        <v>6.6858284785697064</v>
      </c>
      <c r="E93" s="3" t="s">
        <v>122</v>
      </c>
      <c r="F93" s="6">
        <f t="shared" si="1"/>
        <v>0.71498687129752136</v>
      </c>
      <c r="G93" s="6">
        <f t="shared" si="2"/>
        <v>0.83981025986064628</v>
      </c>
      <c r="H93" s="4">
        <f t="shared" si="3"/>
        <v>0.88061300960743139</v>
      </c>
      <c r="I93" s="8">
        <v>708805.59076000005</v>
      </c>
      <c r="J93" s="8">
        <v>61714.724540000003</v>
      </c>
      <c r="K93" s="8">
        <v>216734.62515000001</v>
      </c>
      <c r="L93" s="8">
        <v>581835.20423999999</v>
      </c>
      <c r="M93" s="8">
        <v>96695.009579999998</v>
      </c>
      <c r="N93" s="7">
        <v>17.32</v>
      </c>
      <c r="O93" s="7">
        <v>1.51</v>
      </c>
      <c r="P93" s="9">
        <v>5.3</v>
      </c>
      <c r="Q93" s="7">
        <v>14.22</v>
      </c>
      <c r="R93" s="7">
        <v>2.36</v>
      </c>
    </row>
    <row r="94" spans="1:18" x14ac:dyDescent="0.35">
      <c r="A94" t="s">
        <v>216</v>
      </c>
      <c r="B94" t="s">
        <v>217</v>
      </c>
      <c r="C94" t="s">
        <v>70</v>
      </c>
      <c r="D94" s="4">
        <f t="shared" si="0"/>
        <v>6.6545670865701911</v>
      </c>
      <c r="E94" s="3" t="s">
        <v>122</v>
      </c>
      <c r="F94" s="6">
        <f t="shared" si="1"/>
        <v>0.70704806107705742</v>
      </c>
      <c r="G94" s="6">
        <f t="shared" si="2"/>
        <v>0.82960655221049184</v>
      </c>
      <c r="H94" s="4">
        <f t="shared" si="3"/>
        <v>0.85896431137601126</v>
      </c>
      <c r="I94" s="8">
        <v>716578.81192000001</v>
      </c>
      <c r="J94" s="8">
        <v>66735.842319999996</v>
      </c>
      <c r="K94" s="8">
        <v>218820.24298000001</v>
      </c>
      <c r="L94" s="8">
        <v>574284.53903999995</v>
      </c>
      <c r="M94" s="8">
        <v>98554.793529999995</v>
      </c>
      <c r="N94" s="7">
        <v>18.940000000000001</v>
      </c>
      <c r="O94" s="7">
        <v>1.76</v>
      </c>
      <c r="P94" s="7">
        <v>5.78</v>
      </c>
      <c r="Q94" s="7">
        <v>15.18</v>
      </c>
      <c r="R94" s="7">
        <v>2.61</v>
      </c>
    </row>
    <row r="95" spans="1:18" x14ac:dyDescent="0.35">
      <c r="A95" t="s">
        <v>218</v>
      </c>
      <c r="B95" t="s">
        <v>219</v>
      </c>
      <c r="C95" t="s">
        <v>71</v>
      </c>
      <c r="D95" s="4">
        <f t="shared" si="0"/>
        <v>6.2963111074821585</v>
      </c>
      <c r="E95" s="3" t="s">
        <v>125</v>
      </c>
      <c r="F95" s="6">
        <f t="shared" si="1"/>
        <v>0.88304166875894441</v>
      </c>
      <c r="G95" s="6">
        <f t="shared" si="2"/>
        <v>0.45825484996663068</v>
      </c>
      <c r="H95" s="4">
        <f t="shared" si="3"/>
        <v>7.4548948841225275</v>
      </c>
      <c r="I95" s="8">
        <v>114345.25142</v>
      </c>
      <c r="J95" s="8">
        <v>42479.53325</v>
      </c>
      <c r="K95" s="8">
        <v>210589.50979000001</v>
      </c>
      <c r="L95" s="8">
        <v>1100743.574</v>
      </c>
      <c r="M95" s="8">
        <v>68368.710940000004</v>
      </c>
      <c r="N95" s="7">
        <v>2.89</v>
      </c>
      <c r="O95" s="7">
        <v>1.07</v>
      </c>
      <c r="P95" s="7">
        <v>5.32</v>
      </c>
      <c r="Q95" s="7">
        <v>27.83</v>
      </c>
      <c r="R95" s="7">
        <v>1.73</v>
      </c>
    </row>
    <row r="96" spans="1:18" x14ac:dyDescent="0.35">
      <c r="A96" t="s">
        <v>220</v>
      </c>
      <c r="B96" t="s">
        <v>221</v>
      </c>
      <c r="C96" t="s">
        <v>72</v>
      </c>
      <c r="D96" s="4">
        <f t="shared" si="0"/>
        <v>6.475774740274062</v>
      </c>
      <c r="E96" s="3" t="s">
        <v>125</v>
      </c>
      <c r="F96" s="6">
        <f t="shared" si="1"/>
        <v>0.86043979862222797</v>
      </c>
      <c r="G96" s="6">
        <f t="shared" si="2"/>
        <v>0.41232520695682517</v>
      </c>
      <c r="H96" s="4">
        <f t="shared" si="3"/>
        <v>7.0197455362850159</v>
      </c>
      <c r="I96" s="8">
        <v>125932.84794000001</v>
      </c>
      <c r="J96" s="8">
        <v>52401.217499999999</v>
      </c>
      <c r="K96" s="8">
        <v>220852.92997999999</v>
      </c>
      <c r="L96" s="8">
        <v>1164504.8597500001</v>
      </c>
      <c r="M96" s="8">
        <v>87354.900089999996</v>
      </c>
      <c r="N96" s="7">
        <v>3.37</v>
      </c>
      <c r="O96" s="9">
        <v>1.4</v>
      </c>
      <c r="P96" s="7">
        <v>5.91</v>
      </c>
      <c r="Q96" s="7">
        <v>31.19</v>
      </c>
      <c r="R96" s="7">
        <v>2.34</v>
      </c>
    </row>
    <row r="97" spans="1:18" x14ac:dyDescent="0.35">
      <c r="A97" t="s">
        <v>222</v>
      </c>
      <c r="B97" t="s">
        <v>223</v>
      </c>
      <c r="C97" t="s">
        <v>73</v>
      </c>
      <c r="D97" s="4">
        <f t="shared" si="0"/>
        <v>6.4103979814333218</v>
      </c>
      <c r="E97" s="3" t="s">
        <v>126</v>
      </c>
      <c r="F97" s="6">
        <f t="shared" si="1"/>
        <v>0.8281653721906701</v>
      </c>
      <c r="G97" s="6">
        <f t="shared" si="2"/>
        <v>0.45684274228037491</v>
      </c>
      <c r="H97" s="4">
        <f t="shared" si="3"/>
        <v>4.7766157177433879</v>
      </c>
      <c r="I97" s="8">
        <v>167472.66107999999</v>
      </c>
      <c r="J97" s="8">
        <v>62439.128599999996</v>
      </c>
      <c r="K97" s="8">
        <v>207180.90543000001</v>
      </c>
      <c r="L97" s="8">
        <v>1003845.8511</v>
      </c>
      <c r="M97" s="8">
        <v>94354.417180000004</v>
      </c>
      <c r="N97" s="9">
        <v>4.5999999999999996</v>
      </c>
      <c r="O97" s="7">
        <v>1.72</v>
      </c>
      <c r="P97" s="7">
        <v>5.69</v>
      </c>
      <c r="Q97" s="7">
        <v>27.59</v>
      </c>
      <c r="R97" s="7">
        <v>2.59</v>
      </c>
    </row>
    <row r="98" spans="1:18" x14ac:dyDescent="0.35">
      <c r="A98" t="s">
        <v>224</v>
      </c>
      <c r="B98" t="s">
        <v>225</v>
      </c>
      <c r="C98" t="s">
        <v>74</v>
      </c>
      <c r="D98" s="4">
        <f t="shared" si="0"/>
        <v>6.8342500645440456</v>
      </c>
      <c r="E98" s="3" t="s">
        <v>126</v>
      </c>
      <c r="F98" s="6">
        <f t="shared" si="1"/>
        <v>0.83390447743669627</v>
      </c>
      <c r="G98" s="6">
        <f t="shared" si="2"/>
        <v>0.44952672092325724</v>
      </c>
      <c r="H98" s="4">
        <f t="shared" si="3"/>
        <v>4.5683574204389306</v>
      </c>
      <c r="I98" s="8">
        <v>181375.13740000001</v>
      </c>
      <c r="J98" s="8">
        <v>68879.148749999993</v>
      </c>
      <c r="K98" s="8">
        <v>203900.25213000001</v>
      </c>
      <c r="L98" s="8">
        <v>1048306.58691</v>
      </c>
      <c r="M98" s="8">
        <v>94944.438219999996</v>
      </c>
      <c r="N98" s="7">
        <v>4.87</v>
      </c>
      <c r="O98" s="7">
        <v>1.85</v>
      </c>
      <c r="P98" s="7">
        <v>5.48</v>
      </c>
      <c r="Q98" s="7">
        <v>28.17</v>
      </c>
      <c r="R98" s="7">
        <v>2.5499999999999998</v>
      </c>
    </row>
    <row r="99" spans="1:18" x14ac:dyDescent="0.35">
      <c r="A99" t="s">
        <v>226</v>
      </c>
      <c r="B99" t="s">
        <v>227</v>
      </c>
      <c r="C99" t="s">
        <v>75</v>
      </c>
      <c r="D99" s="4">
        <f t="shared" si="0"/>
        <v>6.6967702930258355</v>
      </c>
      <c r="E99" s="3" t="s">
        <v>127</v>
      </c>
      <c r="F99" s="6">
        <f t="shared" si="1"/>
        <v>0.88397328136816766</v>
      </c>
      <c r="G99" s="6">
        <f t="shared" si="2"/>
        <v>0.7000547169196274</v>
      </c>
      <c r="H99" s="4">
        <f t="shared" si="3"/>
        <v>3.2768416311075206</v>
      </c>
      <c r="I99" s="8">
        <v>268119.62517999997</v>
      </c>
      <c r="J99" s="8">
        <v>47305.075579999997</v>
      </c>
      <c r="K99" s="8">
        <v>201443.59633999999</v>
      </c>
      <c r="L99" s="8">
        <v>973634.36890999996</v>
      </c>
      <c r="M99" s="8">
        <v>59962.422019999998</v>
      </c>
      <c r="N99" s="7">
        <v>7.29</v>
      </c>
      <c r="O99" s="7">
        <v>1.29</v>
      </c>
      <c r="P99" s="7">
        <v>5.48</v>
      </c>
      <c r="Q99" s="7">
        <v>26.47</v>
      </c>
      <c r="R99" s="7">
        <v>1.63</v>
      </c>
    </row>
    <row r="100" spans="1:18" x14ac:dyDescent="0.35">
      <c r="A100" t="s">
        <v>228</v>
      </c>
      <c r="B100" t="s">
        <v>229</v>
      </c>
      <c r="C100" t="s">
        <v>76</v>
      </c>
      <c r="D100" s="4">
        <f t="shared" si="0"/>
        <v>6.5868046375810296</v>
      </c>
      <c r="E100" s="3" t="s">
        <v>127</v>
      </c>
      <c r="F100" s="6">
        <f t="shared" si="1"/>
        <v>0.83022326048687478</v>
      </c>
      <c r="G100" s="6">
        <f t="shared" si="2"/>
        <v>0.63930121488271385</v>
      </c>
      <c r="H100" s="4">
        <f t="shared" si="3"/>
        <v>2.8575905795708652</v>
      </c>
      <c r="I100" s="8">
        <v>294149.13175</v>
      </c>
      <c r="J100" s="8">
        <v>64722.232559999997</v>
      </c>
      <c r="K100" s="8">
        <v>210174.56421000001</v>
      </c>
      <c r="L100" s="8">
        <v>938453.77602999995</v>
      </c>
      <c r="M100" s="8">
        <v>87053.653900000005</v>
      </c>
      <c r="N100" s="9">
        <v>8</v>
      </c>
      <c r="O100" s="7">
        <v>1.76</v>
      </c>
      <c r="P100" s="7">
        <v>5.72</v>
      </c>
      <c r="Q100" s="7">
        <v>25.52</v>
      </c>
      <c r="R100" s="7">
        <v>2.37</v>
      </c>
    </row>
    <row r="101" spans="1:18" x14ac:dyDescent="0.35">
      <c r="A101" t="s">
        <v>230</v>
      </c>
      <c r="B101" t="s">
        <v>231</v>
      </c>
      <c r="C101" t="s">
        <v>232</v>
      </c>
      <c r="D101" s="4">
        <f t="shared" si="0"/>
        <v>6.6620359945839818</v>
      </c>
      <c r="E101" s="3" t="s">
        <v>123</v>
      </c>
      <c r="F101" s="6">
        <f t="shared" si="1"/>
        <v>0.78660916109547829</v>
      </c>
      <c r="G101" s="6">
        <f t="shared" si="2"/>
        <v>0.7701518084829555</v>
      </c>
      <c r="H101" s="4">
        <f t="shared" si="3"/>
        <v>0.62951832004223851</v>
      </c>
      <c r="I101" s="8">
        <v>754176.15708999999</v>
      </c>
      <c r="J101" s="8">
        <v>97927.20882</v>
      </c>
      <c r="K101" s="8">
        <v>208422.47722</v>
      </c>
      <c r="L101" s="8">
        <v>479181.69018999999</v>
      </c>
      <c r="M101" s="8">
        <v>57232.989220000003</v>
      </c>
      <c r="N101" s="7">
        <v>18.239999999999998</v>
      </c>
      <c r="O101" s="7">
        <v>2.37</v>
      </c>
      <c r="P101" s="7">
        <v>5.04</v>
      </c>
      <c r="Q101" s="7">
        <v>11.59</v>
      </c>
      <c r="R101" s="7">
        <v>1.38</v>
      </c>
    </row>
    <row r="102" spans="1:18" x14ac:dyDescent="0.35">
      <c r="A102" t="s">
        <v>233</v>
      </c>
      <c r="B102" t="s">
        <v>234</v>
      </c>
      <c r="C102" t="s">
        <v>235</v>
      </c>
      <c r="D102" s="4">
        <f t="shared" ref="D102:D108" si="4">(I102+J102+L102+M102)/(K102)</f>
        <v>6.9203157347954933</v>
      </c>
      <c r="E102" s="3" t="s">
        <v>123</v>
      </c>
      <c r="F102" s="6">
        <f t="shared" ref="F102:F108" si="5">(L102-M102)/(L102+M102)</f>
        <v>0.79242441272149999</v>
      </c>
      <c r="G102" s="6">
        <f t="shared" ref="G102:G108" si="6">(I102-J102)/(I102+J102)</f>
        <v>0.77866099944554223</v>
      </c>
      <c r="H102" s="4">
        <f t="shared" ref="H102:H108" si="7">(L102+M102)/(I102+J102)</f>
        <v>0.60761321849194305</v>
      </c>
      <c r="I102" s="8">
        <v>778527.57967000001</v>
      </c>
      <c r="J102" s="8">
        <v>96881.033790000001</v>
      </c>
      <c r="K102" s="8">
        <v>203360.44084</v>
      </c>
      <c r="L102" s="8">
        <v>476704.09587999998</v>
      </c>
      <c r="M102" s="8">
        <v>55205.749239999997</v>
      </c>
      <c r="N102" s="7">
        <v>20.62</v>
      </c>
      <c r="O102" s="7">
        <v>2.57</v>
      </c>
      <c r="P102" s="7">
        <v>5.39</v>
      </c>
      <c r="Q102" s="7">
        <v>12.63</v>
      </c>
      <c r="R102" s="7">
        <v>1.46</v>
      </c>
    </row>
    <row r="103" spans="1:18" x14ac:dyDescent="0.35">
      <c r="A103" t="s">
        <v>236</v>
      </c>
      <c r="B103" t="s">
        <v>237</v>
      </c>
      <c r="C103" t="s">
        <v>238</v>
      </c>
      <c r="D103" s="4">
        <f t="shared" si="4"/>
        <v>6.4957827663892997</v>
      </c>
      <c r="E103" s="3" t="s">
        <v>128</v>
      </c>
      <c r="F103" s="6">
        <f t="shared" si="5"/>
        <v>0.80482603629493299</v>
      </c>
      <c r="G103" s="6">
        <f t="shared" si="6"/>
        <v>0.62401692148058485</v>
      </c>
      <c r="H103" s="4">
        <f t="shared" si="7"/>
        <v>3.5690635042610084</v>
      </c>
      <c r="I103" s="8">
        <v>247624.76409000001</v>
      </c>
      <c r="J103" s="8">
        <v>57328.664429999997</v>
      </c>
      <c r="K103" s="8">
        <v>214500.95097999999</v>
      </c>
      <c r="L103" s="8">
        <v>982184.66150000005</v>
      </c>
      <c r="M103" s="8">
        <v>106213.49073</v>
      </c>
      <c r="N103" s="7">
        <v>7.23</v>
      </c>
      <c r="O103" s="7">
        <v>1.67</v>
      </c>
      <c r="P103" s="7">
        <v>6.26</v>
      </c>
      <c r="Q103" s="7">
        <v>28.68</v>
      </c>
      <c r="R103" s="9">
        <v>3.1</v>
      </c>
    </row>
    <row r="104" spans="1:18" x14ac:dyDescent="0.35">
      <c r="A104" t="s">
        <v>239</v>
      </c>
      <c r="B104" t="s">
        <v>240</v>
      </c>
      <c r="C104" t="s">
        <v>241</v>
      </c>
      <c r="D104" s="4">
        <f t="shared" si="4"/>
        <v>6.4101917184555957</v>
      </c>
      <c r="E104" s="3" t="s">
        <v>128</v>
      </c>
      <c r="F104" s="6">
        <f t="shared" si="5"/>
        <v>0.8160388711906138</v>
      </c>
      <c r="G104" s="6">
        <f t="shared" si="6"/>
        <v>0.61819625475353424</v>
      </c>
      <c r="H104" s="4">
        <f t="shared" si="7"/>
        <v>3.3846056959177981</v>
      </c>
      <c r="I104" s="8">
        <v>271603.86602000002</v>
      </c>
      <c r="J104" s="8">
        <v>64083.310640000003</v>
      </c>
      <c r="K104" s="8">
        <v>229611.83869</v>
      </c>
      <c r="L104" s="8">
        <v>1031663.28911</v>
      </c>
      <c r="M104" s="8">
        <v>104505.44106</v>
      </c>
      <c r="N104" s="7">
        <v>7.23</v>
      </c>
      <c r="O104" s="7">
        <v>1.71</v>
      </c>
      <c r="P104" s="7">
        <v>6.11</v>
      </c>
      <c r="Q104" s="7">
        <v>27.45</v>
      </c>
      <c r="R104" s="7">
        <v>2.78</v>
      </c>
    </row>
    <row r="105" spans="1:18" x14ac:dyDescent="0.35">
      <c r="A105" t="s">
        <v>242</v>
      </c>
      <c r="B105" t="s">
        <v>243</v>
      </c>
      <c r="C105" t="s">
        <v>244</v>
      </c>
      <c r="D105" s="4">
        <f t="shared" si="4"/>
        <v>6.6088664630674518</v>
      </c>
      <c r="E105" s="3" t="s">
        <v>124</v>
      </c>
      <c r="F105" s="6">
        <f t="shared" si="5"/>
        <v>0.82238185638382699</v>
      </c>
      <c r="G105" s="6">
        <f t="shared" si="6"/>
        <v>0.71571174994815911</v>
      </c>
      <c r="H105" s="4">
        <f t="shared" si="7"/>
        <v>2.122469932471359</v>
      </c>
      <c r="I105" s="8">
        <v>385503.91230999999</v>
      </c>
      <c r="J105" s="8">
        <v>63876.832820000003</v>
      </c>
      <c r="K105" s="8">
        <v>212317.47876</v>
      </c>
      <c r="L105" s="8">
        <v>869091.28287</v>
      </c>
      <c r="M105" s="8">
        <v>84705.836899999995</v>
      </c>
      <c r="N105" s="7">
        <v>10.62</v>
      </c>
      <c r="O105" s="7">
        <v>1.76</v>
      </c>
      <c r="P105" s="7">
        <v>5.85</v>
      </c>
      <c r="Q105" s="7">
        <v>23.93</v>
      </c>
      <c r="R105" s="7">
        <v>2.33</v>
      </c>
    </row>
    <row r="106" spans="1:18" x14ac:dyDescent="0.35">
      <c r="A106" t="s">
        <v>245</v>
      </c>
      <c r="B106" t="s">
        <v>246</v>
      </c>
      <c r="C106" t="s">
        <v>247</v>
      </c>
      <c r="D106" s="4">
        <f t="shared" si="4"/>
        <v>6.4797843761975331</v>
      </c>
      <c r="E106" s="3" t="s">
        <v>124</v>
      </c>
      <c r="F106" s="6">
        <f t="shared" si="5"/>
        <v>0.79161019031672653</v>
      </c>
      <c r="G106" s="6">
        <f t="shared" si="6"/>
        <v>0.69636220156191897</v>
      </c>
      <c r="H106" s="4">
        <f t="shared" si="7"/>
        <v>2.0323547641240021</v>
      </c>
      <c r="I106" s="8">
        <v>387975.26689000003</v>
      </c>
      <c r="J106" s="8">
        <v>69445.048809999993</v>
      </c>
      <c r="K106" s="8">
        <v>214059.69597</v>
      </c>
      <c r="L106" s="8">
        <v>832776.56920000003</v>
      </c>
      <c r="M106" s="8">
        <v>96863.788620000007</v>
      </c>
      <c r="N106" s="7">
        <v>8.76</v>
      </c>
      <c r="O106" s="7">
        <v>1.57</v>
      </c>
      <c r="P106" s="7">
        <v>4.84</v>
      </c>
      <c r="Q106" s="7">
        <v>18.809999999999999</v>
      </c>
      <c r="R106" s="7">
        <v>2.19</v>
      </c>
    </row>
    <row r="107" spans="1:18" x14ac:dyDescent="0.35">
      <c r="A107" t="s">
        <v>248</v>
      </c>
      <c r="B107" t="s">
        <v>249</v>
      </c>
      <c r="C107" t="s">
        <v>250</v>
      </c>
      <c r="D107" s="4">
        <f t="shared" si="4"/>
        <v>6.2549751040836812</v>
      </c>
      <c r="E107" s="3" t="s">
        <v>129</v>
      </c>
      <c r="F107" s="6">
        <f t="shared" si="5"/>
        <v>0.60464102205643511</v>
      </c>
      <c r="G107" s="6">
        <f t="shared" si="6"/>
        <v>0.75887505897351315</v>
      </c>
      <c r="H107" s="4">
        <f t="shared" si="7"/>
        <v>0.53995613625639116</v>
      </c>
      <c r="I107" s="8">
        <v>798657.98936000001</v>
      </c>
      <c r="J107" s="8">
        <v>109488.36848999999</v>
      </c>
      <c r="K107" s="8">
        <v>223582.91329999999</v>
      </c>
      <c r="L107" s="8">
        <v>393425.24275999999</v>
      </c>
      <c r="M107" s="8">
        <v>96933.955780000004</v>
      </c>
      <c r="N107" s="7">
        <v>18.66</v>
      </c>
      <c r="O107" s="7">
        <v>2.56</v>
      </c>
      <c r="P107" s="7">
        <v>5.22</v>
      </c>
      <c r="Q107" s="7">
        <v>9.19</v>
      </c>
      <c r="R107" s="7">
        <v>2.2599999999999998</v>
      </c>
    </row>
    <row r="108" spans="1:18" x14ac:dyDescent="0.35">
      <c r="A108" t="s">
        <v>251</v>
      </c>
      <c r="B108" t="s">
        <v>252</v>
      </c>
      <c r="C108" t="s">
        <v>253</v>
      </c>
      <c r="D108" s="4">
        <f t="shared" si="4"/>
        <v>5.9253212397146005</v>
      </c>
      <c r="E108" s="3" t="s">
        <v>129</v>
      </c>
      <c r="F108" s="6">
        <f t="shared" si="5"/>
        <v>0.67110397473274863</v>
      </c>
      <c r="G108" s="6">
        <f t="shared" si="6"/>
        <v>0.74581550196883994</v>
      </c>
      <c r="H108" s="4">
        <f t="shared" si="7"/>
        <v>0.57780071265071997</v>
      </c>
      <c r="I108" s="8">
        <v>688374.73433000001</v>
      </c>
      <c r="J108" s="8">
        <v>100224.90126</v>
      </c>
      <c r="K108" s="8">
        <v>209989.13252000001</v>
      </c>
      <c r="L108" s="8">
        <v>380722.13019</v>
      </c>
      <c r="M108" s="8">
        <v>74931.301250000004</v>
      </c>
      <c r="N108" s="7">
        <v>18.47</v>
      </c>
      <c r="O108" s="7">
        <v>2.69</v>
      </c>
      <c r="P108" s="7">
        <v>5.63</v>
      </c>
      <c r="Q108" s="7">
        <v>10.210000000000001</v>
      </c>
      <c r="R108" s="7">
        <v>2.0099999999999998</v>
      </c>
    </row>
  </sheetData>
  <phoneticPr fontId="6" type="noConversion"/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ChemDraw.Document.6.0" shapeId="1025" r:id="rId4">
          <objectPr defaultSize="0" autoPict="0" r:id="rId5">
            <anchor moveWithCells="1">
              <from>
                <xdr:col>0</xdr:col>
                <xdr:colOff>400050</xdr:colOff>
                <xdr:row>0</xdr:row>
                <xdr:rowOff>69850</xdr:rowOff>
              </from>
              <to>
                <xdr:col>0</xdr:col>
                <xdr:colOff>1162050</xdr:colOff>
                <xdr:row>0</xdr:row>
                <xdr:rowOff>666750</xdr:rowOff>
              </to>
            </anchor>
          </objectPr>
        </oleObject>
      </mc:Choice>
      <mc:Fallback>
        <oleObject progId="ChemDraw.Document.6.0" shapeId="1025" r:id="rId4"/>
      </mc:Fallback>
    </mc:AlternateContent>
    <mc:AlternateContent xmlns:mc="http://schemas.openxmlformats.org/markup-compatibility/2006">
      <mc:Choice Requires="x14">
        <oleObject progId="ChemDraw.Document.6.0" shapeId="1026" r:id="rId6">
          <objectPr defaultSize="0" autoPict="0" r:id="rId7">
            <anchor moveWithCells="1">
              <from>
                <xdr:col>0</xdr:col>
                <xdr:colOff>374650</xdr:colOff>
                <xdr:row>18</xdr:row>
                <xdr:rowOff>114300</xdr:rowOff>
              </from>
              <to>
                <xdr:col>0</xdr:col>
                <xdr:colOff>1136650</xdr:colOff>
                <xdr:row>18</xdr:row>
                <xdr:rowOff>717550</xdr:rowOff>
              </to>
            </anchor>
          </objectPr>
        </oleObject>
      </mc:Choice>
      <mc:Fallback>
        <oleObject progId="ChemDraw.Document.6.0" shapeId="1026" r:id="rId6"/>
      </mc:Fallback>
    </mc:AlternateContent>
    <mc:AlternateContent xmlns:mc="http://schemas.openxmlformats.org/markup-compatibility/2006">
      <mc:Choice Requires="x14">
        <oleObject progId="ChemDraw.Document.6.0" shapeId="1028" r:id="rId8">
          <objectPr defaultSize="0" autoPict="0" r:id="rId9">
            <anchor moveWithCells="1">
              <from>
                <xdr:col>0</xdr:col>
                <xdr:colOff>374650</xdr:colOff>
                <xdr:row>36</xdr:row>
                <xdr:rowOff>114300</xdr:rowOff>
              </from>
              <to>
                <xdr:col>0</xdr:col>
                <xdr:colOff>1136650</xdr:colOff>
                <xdr:row>36</xdr:row>
                <xdr:rowOff>717550</xdr:rowOff>
              </to>
            </anchor>
          </objectPr>
        </oleObject>
      </mc:Choice>
      <mc:Fallback>
        <oleObject progId="ChemDraw.Document.6.0" shapeId="1028" r:id="rId8"/>
      </mc:Fallback>
    </mc:AlternateContent>
    <mc:AlternateContent xmlns:mc="http://schemas.openxmlformats.org/markup-compatibility/2006">
      <mc:Choice Requires="x14">
        <oleObject progId="ChemDraw.Document.6.0" shapeId="1029" r:id="rId10">
          <objectPr defaultSize="0" autoPict="0" r:id="rId11">
            <anchor moveWithCells="1">
              <from>
                <xdr:col>0</xdr:col>
                <xdr:colOff>342900</xdr:colOff>
                <xdr:row>72</xdr:row>
                <xdr:rowOff>114300</xdr:rowOff>
              </from>
              <to>
                <xdr:col>0</xdr:col>
                <xdr:colOff>1104900</xdr:colOff>
                <xdr:row>72</xdr:row>
                <xdr:rowOff>717550</xdr:rowOff>
              </to>
            </anchor>
          </objectPr>
        </oleObject>
      </mc:Choice>
      <mc:Fallback>
        <oleObject progId="ChemDraw.Document.6.0" shapeId="1029" r:id="rId10"/>
      </mc:Fallback>
    </mc:AlternateContent>
    <mc:AlternateContent xmlns:mc="http://schemas.openxmlformats.org/markup-compatibility/2006">
      <mc:Choice Requires="x14">
        <oleObject progId="ChemDraw.Document.6.0" shapeId="1030" r:id="rId12">
          <objectPr defaultSize="0" autoPict="0" r:id="rId13">
            <anchor moveWithCells="1">
              <from>
                <xdr:col>0</xdr:col>
                <xdr:colOff>342900</xdr:colOff>
                <xdr:row>54</xdr:row>
                <xdr:rowOff>114300</xdr:rowOff>
              </from>
              <to>
                <xdr:col>0</xdr:col>
                <xdr:colOff>1104900</xdr:colOff>
                <xdr:row>54</xdr:row>
                <xdr:rowOff>717550</xdr:rowOff>
              </to>
            </anchor>
          </objectPr>
        </oleObject>
      </mc:Choice>
      <mc:Fallback>
        <oleObject progId="ChemDraw.Document.6.0" shapeId="1030" r:id="rId12"/>
      </mc:Fallback>
    </mc:AlternateContent>
    <mc:AlternateContent xmlns:mc="http://schemas.openxmlformats.org/markup-compatibility/2006">
      <mc:Choice Requires="x14">
        <oleObject progId="ChemDraw.Document.6.0" shapeId="1031" r:id="rId14">
          <objectPr defaultSize="0" autoPict="0" r:id="rId15">
            <anchor moveWithCells="1">
              <from>
                <xdr:col>0</xdr:col>
                <xdr:colOff>342900</xdr:colOff>
                <xdr:row>90</xdr:row>
                <xdr:rowOff>114300</xdr:rowOff>
              </from>
              <to>
                <xdr:col>0</xdr:col>
                <xdr:colOff>1104900</xdr:colOff>
                <xdr:row>90</xdr:row>
                <xdr:rowOff>717550</xdr:rowOff>
              </to>
            </anchor>
          </objectPr>
        </oleObject>
      </mc:Choice>
      <mc:Fallback>
        <oleObject progId="ChemDraw.Document.6.0" shapeId="1031" r:id="rId1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5D5B37-698B-4D97-9FD0-2B561C479565}">
  <dimension ref="A1:M9"/>
  <sheetViews>
    <sheetView zoomScale="85" zoomScaleNormal="85" workbookViewId="0">
      <selection activeCell="F16" sqref="F16"/>
    </sheetView>
  </sheetViews>
  <sheetFormatPr defaultRowHeight="12.5" x14ac:dyDescent="0.25"/>
  <cols>
    <col min="1" max="1" width="8.7265625" style="10"/>
    <col min="2" max="13" width="16.1796875" style="10" customWidth="1"/>
    <col min="14" max="16384" width="8.7265625" style="10"/>
  </cols>
  <sheetData>
    <row r="1" spans="1:13" x14ac:dyDescent="0.25">
      <c r="B1" s="10" t="s">
        <v>37</v>
      </c>
      <c r="C1" s="10" t="s">
        <v>38</v>
      </c>
      <c r="D1" s="10" t="s">
        <v>39</v>
      </c>
      <c r="E1" s="10" t="s">
        <v>40</v>
      </c>
      <c r="F1" s="10" t="s">
        <v>41</v>
      </c>
      <c r="G1" s="10" t="s">
        <v>42</v>
      </c>
      <c r="H1" s="10" t="s">
        <v>43</v>
      </c>
      <c r="I1" s="10" t="s">
        <v>44</v>
      </c>
      <c r="J1" s="10" t="s">
        <v>45</v>
      </c>
      <c r="K1" s="10" t="s">
        <v>46</v>
      </c>
      <c r="L1" s="10" t="s">
        <v>47</v>
      </c>
      <c r="M1" s="10" t="s">
        <v>48</v>
      </c>
    </row>
    <row r="2" spans="1:13" ht="28.4" customHeight="1" x14ac:dyDescent="0.25">
      <c r="A2" s="10" t="s">
        <v>49</v>
      </c>
      <c r="B2" s="11"/>
      <c r="C2" s="11"/>
    </row>
    <row r="3" spans="1:13" ht="28.4" customHeight="1" x14ac:dyDescent="0.25">
      <c r="A3" s="10" t="s">
        <v>50</v>
      </c>
      <c r="B3" s="11"/>
      <c r="C3" s="11"/>
    </row>
    <row r="4" spans="1:13" ht="28.4" customHeight="1" x14ac:dyDescent="0.25">
      <c r="A4" s="10" t="s">
        <v>51</v>
      </c>
      <c r="B4" s="11"/>
      <c r="C4" s="11"/>
    </row>
    <row r="5" spans="1:13" ht="28.4" customHeight="1" x14ac:dyDescent="0.25">
      <c r="A5" s="10" t="s">
        <v>52</v>
      </c>
      <c r="B5" s="11"/>
      <c r="C5" s="11"/>
    </row>
    <row r="6" spans="1:13" ht="28.4" customHeight="1" x14ac:dyDescent="0.25">
      <c r="A6" s="10" t="s">
        <v>130</v>
      </c>
      <c r="B6" s="11"/>
      <c r="C6" s="11"/>
    </row>
    <row r="7" spans="1:13" ht="28.4" customHeight="1" x14ac:dyDescent="0.25">
      <c r="A7" s="10" t="s">
        <v>131</v>
      </c>
      <c r="B7" s="11"/>
      <c r="C7" s="11"/>
    </row>
    <row r="8" spans="1:13" ht="28.4" customHeight="1" x14ac:dyDescent="0.25">
      <c r="A8" s="10" t="s">
        <v>132</v>
      </c>
      <c r="B8" s="11"/>
      <c r="C8" s="11"/>
    </row>
    <row r="9" spans="1:13" ht="28.4" customHeight="1" x14ac:dyDescent="0.25">
      <c r="A9" s="10" t="s">
        <v>133</v>
      </c>
      <c r="B9" s="11"/>
      <c r="C9" s="11"/>
    </row>
  </sheetData>
  <pageMargins left="0.75" right="0.75" top="1" bottom="1" header="0.5" footer="0.5"/>
  <pageSetup orientation="portrait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 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Reilly, Sean William</dc:creator>
  <cp:lastModifiedBy>Reilly, Sean William</cp:lastModifiedBy>
  <dcterms:created xsi:type="dcterms:W3CDTF">2022-03-01T13:57:07Z</dcterms:created>
  <dcterms:modified xsi:type="dcterms:W3CDTF">2022-08-31T19:17:27Z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AdHocReviewCycleID">
    <vt:i4>-1314742454</vt:i4>
  </property>
  <property fmtid="{D5CDD505-2E9C-101B-9397-08002B2CF9AE}" pid="3" name="_NewReviewCycle">
    <vt:lpwstr/>
  </property>
  <property fmtid="{D5CDD505-2E9C-101B-9397-08002B2CF9AE}" pid="4" name="_EmailSubject">
    <vt:lpwstr>Final Shipment</vt:lpwstr>
  </property>
  <property fmtid="{D5CDD505-2E9C-101B-9397-08002B2CF9AE}" pid="5" name="_AuthorEmail">
    <vt:lpwstr>sean.reilly@merck.com</vt:lpwstr>
  </property>
  <property fmtid="{D5CDD505-2E9C-101B-9397-08002B2CF9AE}" pid="6" name="_AuthorEmailDisplayName">
    <vt:lpwstr>Reilly, Sean William</vt:lpwstr>
  </property>
</Properties>
</file>